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8"/>
  <workbookPr hidePivotFieldList="1" defaultThemeVersion="166925"/>
  <mc:AlternateContent xmlns:mc="http://schemas.openxmlformats.org/markup-compatibility/2006">
    <mc:Choice Requires="x15">
      <x15ac:absPath xmlns:x15ac="http://schemas.microsoft.com/office/spreadsheetml/2010/11/ac" url="C:\Users\Admin\Documents\Power Query Neu\Kap_06\Gwand_GmbH\"/>
    </mc:Choice>
  </mc:AlternateContent>
  <xr:revisionPtr revIDLastSave="0" documentId="13_ncr:1_{25FE4728-6854-44F5-ADF3-D2436FF1BBA0}" xr6:coauthVersionLast="36" xr6:coauthVersionMax="36" xr10:uidLastSave="{00000000-0000-0000-0000-000000000000}"/>
  <bookViews>
    <workbookView xWindow="0" yWindow="0" windowWidth="13770" windowHeight="3990" xr2:uid="{9959AC50-E0B6-41DB-9B67-97207074EB9E}"/>
  </bookViews>
  <sheets>
    <sheet name="Provision Mitarbeiter" sheetId="3" r:id="rId1"/>
    <sheet name="Diskrete Anzahl" sheetId="4" r:id="rId2"/>
    <sheet name="Quartalsvergleich" sheetId="5" r:id="rId3"/>
    <sheet name="Umsatz Verkäufer" sheetId="6" r:id="rId4"/>
    <sheet name="Drilldown Modell" sheetId="7" r:id="rId5"/>
    <sheet name="Hierarchie" sheetId="8" r:id="rId6"/>
    <sheet name="Verkäufer KPI" sheetId="9" r:id="rId7"/>
    <sheet name="Cube-Funktionen" sheetId="10" r:id="rId8"/>
    <sheet name="Cube mit Datenschnitt" sheetId="11" r:id="rId9"/>
    <sheet name="PivotTable in Formeln" sheetId="12" r:id="rId10"/>
  </sheets>
  <definedNames>
    <definedName name="Datenschnitt_Monatsname">#N/A</definedName>
    <definedName name="Datenschnitt_Verkäufer">#N/A</definedName>
  </definedNames>
  <calcPr calcId="191029"/>
  <pivotCaches>
    <pivotCache cacheId="0" r:id="rId11"/>
    <pivotCache cacheId="1" r:id="rId12"/>
    <pivotCache cacheId="2" r:id="rId13"/>
    <pivotCache cacheId="3" r:id="rId14"/>
    <pivotCache cacheId="4" r:id="rId15"/>
    <pivotCache cacheId="5" r:id="rId16"/>
    <pivotCache cacheId="6" r:id="rId17"/>
    <pivotCache cacheId="7" r:id="rId18"/>
  </pivotCaches>
  <extLst>
    <ext xmlns:x14="http://schemas.microsoft.com/office/spreadsheetml/2009/9/main" uri="{876F7934-8845-4945-9796-88D515C7AA90}">
      <x14:pivotCaches>
        <pivotCache cacheId="8" r:id="rId19"/>
      </x14:pivotCaches>
    </ext>
    <ext xmlns:x14="http://schemas.microsoft.com/office/spreadsheetml/2009/9/main" uri="{BBE1A952-AA13-448e-AADC-164F8A28A991}">
      <x14:slicerCaches>
        <x14:slicerCache r:id="rId20"/>
        <x14:slicerCache r:id="rId2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Bestellungen_4b636443-6e6a-4d87-af1a-5e3d1fc835f9" name="tblBestellungen" connection="Bestellungen"/>
          <x15:modelTable id="tblProdukte_129e6a49-dac6-4fe0-929d-3e16c5344c57" name="tblProdukte" connection="Produkte"/>
          <x15:modelTable id="tblPosten_66ada1ac-89ac-4935-b095-b042b3905d1c" name="tblPosten" connection="Posten"/>
          <x15:modelTable id="tblFarben_fe023160-148f-409f-9392-179bcd7e8c03" name="tblFarben" connection="Text tblFarben"/>
        </x15:modelTables>
        <x15:modelRelationships>
          <x15:modelRelationship fromTable="tblPosten" fromColumn="BestellID" toTable="tblBestellungen" toColumn="BestellID"/>
          <x15:modelRelationship fromTable="tblPosten" fromColumn="ModellID" toTable="tblProdukte" toColumn="ModellID"/>
          <x15:modelRelationship fromTable="tblPosten" fromColumn="Farbe" toTable="tblFarben" toColumn="FarbID"/>
        </x15:modelRelationships>
      </x15:dataModel>
    </ext>
  </extLst>
</workbook>
</file>

<file path=xl/calcChain.xml><?xml version="1.0" encoding="utf-8"?>
<calcChain xmlns="http://schemas.openxmlformats.org/spreadsheetml/2006/main">
  <c r="A5" i="12" l="1"/>
  <c r="B1" i="12"/>
  <c r="A4" i="12"/>
  <c r="A2" i="11"/>
  <c r="B3" i="10"/>
  <c r="B5" i="12"/>
  <c r="A7" i="12"/>
  <c r="A3" i="12"/>
  <c r="B3" i="12" s="1"/>
  <c r="A6" i="12"/>
  <c r="A2" i="12"/>
  <c r="B4" i="10"/>
  <c r="B1" i="10"/>
  <c r="B7" i="12"/>
  <c r="B2" i="12"/>
  <c r="B6" i="12"/>
  <c r="B4" i="1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6F72587-7262-4969-8073-D38140DC5EFC}" name="Bestellungen" type="100" refreshedVersion="6">
    <extLst>
      <ext xmlns:x15="http://schemas.microsoft.com/office/spreadsheetml/2010/11/main" uri="{DE250136-89BD-433C-8126-D09CA5730AF9}">
        <x15:connection id="7c268380-5f80-43f2-9b25-a0cbf871fbdc"/>
      </ext>
    </extLst>
  </connection>
  <connection id="2" xr16:uid="{EF6DB197-5399-4464-B9B4-F2DD78552E6D}" name="Posten" type="100" refreshedVersion="6">
    <extLst>
      <ext xmlns:x15="http://schemas.microsoft.com/office/spreadsheetml/2010/11/main" uri="{DE250136-89BD-433C-8126-D09CA5730AF9}">
        <x15:connection id="5ba2017e-35bf-407c-9329-f260081d212d"/>
      </ext>
    </extLst>
  </connection>
  <connection id="3" xr16:uid="{03C1F167-23B6-4267-8B58-EA8F89718E02}" name="Produkte" type="100" refreshedVersion="6">
    <extLst>
      <ext xmlns:x15="http://schemas.microsoft.com/office/spreadsheetml/2010/11/main" uri="{DE250136-89BD-433C-8126-D09CA5730AF9}">
        <x15:connection id="eecfcca8-587f-4910-af16-c17edfc01b8e"/>
      </ext>
    </extLst>
  </connection>
  <connection id="4" xr16:uid="{C243E212-574E-4A27-B42C-865568D2B4CE}" name="Text tblFarben" type="100" refreshedVersion="6">
    <extLst>
      <ext xmlns:x15="http://schemas.microsoft.com/office/spreadsheetml/2010/11/main" uri="{DE250136-89BD-433C-8126-D09CA5730AF9}">
        <x15:connection id="d84d75fb-4f23-44c2-b928-6c65779ca6a3"/>
      </ext>
    </extLst>
  </connection>
  <connection id="5" xr16:uid="{D850F159-4708-4964-AA7E-E65B3E74D671}" keepAlive="1" name="ThisWorkbookDataModel" description="Datenmodel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3">
    <s v="ThisWorkbookDataModel"/>
    <s v="{[tblBestellungen].[Jahr].[All]}"/>
    <s v="{[tblBestellungen].[Monatsname].&amp;[Feb]}"/>
    <s v="[Measures].[Umsatzsumme]"/>
    <s v="#,0.00"/>
    <s v="[tblBestellungen].[Verkäufer].&amp;[Hansen]"/>
    <s v="[tblBestellungen].[Verkäufer].&amp;[Bommel]"/>
    <s v="[tblBestellungen].[Verkäufer].&amp;[Kleber]"/>
    <s v="[tblBestellungen].[Verkäufer].[All]"/>
    <s v="{[tblBestellungen].[Monatsname].&amp;[Jan]}"/>
    <s v="{[tblBestellungen].[Verkäufer].&amp;[Franz]}"/>
    <s v="[tblBestellungen].[Verkäufer].&amp;[Franz]"/>
    <s v="[tblBestellungen].[Verkäufer].&amp;[Rückert]"/>
  </metadataStrings>
  <mdxMetadata count="19">
    <mdx n="0" f="s">
      <ms ns="1" c="0"/>
    </mdx>
    <mdx n="0" f="s">
      <ms ns="2" c="0"/>
    </mdx>
    <mdx n="0" f="v">
      <t c="1" si="4">
        <n x="3"/>
      </t>
    </mdx>
    <mdx n="0" f="v">
      <t c="2" si="4">
        <n x="3"/>
        <n x="5"/>
      </t>
    </mdx>
    <mdx n="0" f="v">
      <t c="2" si="4">
        <n x="3"/>
        <n x="6"/>
      </t>
    </mdx>
    <mdx n="0" f="m">
      <t c="1">
        <n x="7"/>
      </t>
    </mdx>
    <mdx n="0" f="m">
      <t c="1">
        <n x="8"/>
      </t>
    </mdx>
    <mdx n="0" f="v">
      <t c="3" si="4">
        <n x="3"/>
        <n x="9" s="1"/>
        <n x="10" s="1"/>
      </t>
    </mdx>
    <mdx n="0" f="m">
      <t c="1">
        <n x="3"/>
      </t>
    </mdx>
    <mdx n="0" f="m">
      <t c="1">
        <n x="6"/>
      </t>
    </mdx>
    <mdx n="0" f="m">
      <t c="1">
        <n x="11"/>
      </t>
    </mdx>
    <mdx n="0" f="m">
      <t c="1">
        <n x="5"/>
      </t>
    </mdx>
    <mdx n="0" f="v">
      <t c="2" si="4">
        <n x="6"/>
        <n x="3"/>
      </t>
    </mdx>
    <mdx n="0" f="v">
      <t c="2" si="4">
        <n x="5"/>
        <n x="3"/>
      </t>
    </mdx>
    <mdx n="0" f="m">
      <t c="1">
        <n x="12"/>
      </t>
    </mdx>
    <mdx n="0" f="v">
      <t c="2" si="4">
        <n x="11"/>
        <n x="3"/>
      </t>
    </mdx>
    <mdx n="0" f="v">
      <t c="2" si="4">
        <n x="7"/>
        <n x="3"/>
      </t>
    </mdx>
    <mdx n="0" f="v">
      <t c="2" si="4">
        <n x="8"/>
        <n x="3"/>
      </t>
    </mdx>
    <mdx n="0" f="v">
      <t c="2" si="4">
        <n x="12"/>
        <n x="3"/>
      </t>
    </mdx>
  </mdxMetadata>
  <valueMetadata count="19">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valueMetadata>
</metadata>
</file>

<file path=xl/sharedStrings.xml><?xml version="1.0" encoding="utf-8"?>
<sst xmlns="http://schemas.openxmlformats.org/spreadsheetml/2006/main" count="68" uniqueCount="35">
  <si>
    <t>Zeilenbeschriftungen</t>
  </si>
  <si>
    <t>Pullover</t>
  </si>
  <si>
    <t>Shirt</t>
  </si>
  <si>
    <t>Gesamtergebnis</t>
  </si>
  <si>
    <t>Bommel</t>
  </si>
  <si>
    <t>Franz</t>
  </si>
  <si>
    <t>Hansen</t>
  </si>
  <si>
    <t>Kleber</t>
  </si>
  <si>
    <t>Rückert</t>
  </si>
  <si>
    <t>Jahr</t>
  </si>
  <si>
    <t>All</t>
  </si>
  <si>
    <t>Monatsname</t>
  </si>
  <si>
    <t>Verkäufer</t>
  </si>
  <si>
    <t>Produktgruppe</t>
  </si>
  <si>
    <t>Summe Nettoumsatz</t>
  </si>
  <si>
    <t>Summe Provision</t>
  </si>
  <si>
    <t>Feb</t>
  </si>
  <si>
    <t>Häufigheit</t>
  </si>
  <si>
    <t>ModellID</t>
  </si>
  <si>
    <t>Farbe</t>
  </si>
  <si>
    <t>Quartal_1</t>
  </si>
  <si>
    <t>Quartal_2</t>
  </si>
  <si>
    <t>ProzDifferenz</t>
  </si>
  <si>
    <t>Umsatzsumme</t>
  </si>
  <si>
    <t>Quartal</t>
  </si>
  <si>
    <t>Quartal 1</t>
  </si>
  <si>
    <t>Quartal 2</t>
  </si>
  <si>
    <t>Bestellmenge</t>
  </si>
  <si>
    <t>Größe</t>
  </si>
  <si>
    <t>L</t>
  </si>
  <si>
    <t>M</t>
  </si>
  <si>
    <t>S</t>
  </si>
  <si>
    <t>Quartal_1 Status</t>
  </si>
  <si>
    <t>Gesamter Umsatz</t>
  </si>
  <si>
    <t>Verkäufer: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</si>
</sst>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7" tint="0.79998168889431442"/>
        <bgColor indexed="64"/>
      </patternFill>
    </fill>
  </fills>
  <borders count="1">
    <border>
      <left/>
      <right/>
      <top/>
      <bottom/>
      <diagonal/>
    </border>
  </borders>
  <cellStyleXfs count="1">
    <xf numFmtId="0" fontId="0" fillId="0" borderId="0"/>
  </cellStyleXfs>
  <cellXfs count="10">
    <xf numFmtId="0" fontId="0" fillId="0" borderId="0" xfId="0"/>
    <xf numFmtId="0" fontId="0" fillId="0" borderId="0" xfId="0" pivotButton="1"/>
    <xf numFmtId="0" fontId="0" fillId="0" borderId="0" xfId="0" applyAlignment="1">
      <alignment horizontal="left"/>
    </xf>
    <xf numFmtId="0" fontId="0" fillId="0" borderId="0" xfId="0" applyNumberFormat="1"/>
    <xf numFmtId="4" fontId="0" fillId="0" borderId="0" xfId="0" applyNumberFormat="1"/>
    <xf numFmtId="0" fontId="0" fillId="2" borderId="0" xfId="0" applyFill="1"/>
    <xf numFmtId="9" fontId="0" fillId="0" borderId="0" xfId="0" applyNumberFormat="1"/>
    <xf numFmtId="0" fontId="0" fillId="0" borderId="0" xfId="0" pivotButton="1" applyAlignment="1">
      <alignment horizontal="left"/>
    </xf>
    <xf numFmtId="3" fontId="0" fillId="0" borderId="0" xfId="0" applyNumberFormat="1"/>
    <xf numFmtId="0" fontId="1" fillId="0" borderId="0" xfId="0" applyFont="1"/>
  </cellXfs>
  <cellStyles count="1">
    <cellStyle name="Standard" xfId="0" builtinId="0"/>
  </cellStyles>
  <dxfs count="4">
    <dxf>
      <alignment horizontal="left"/>
    </dxf>
    <dxf>
      <alignment horizontal="left"/>
    </dxf>
    <dxf>
      <alignment horizontal="left"/>
    </dxf>
    <dxf>
      <fill>
        <patternFill patternType="solid">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A5" s="12"/>
        <tr r="B1" s="12"/>
        <tr r="A4" s="12"/>
        <tr r="A2" s="11"/>
        <tr r="A2" s="11"/>
        <tr r="A2" s="11"/>
        <tr r="B3" s="10"/>
        <tr r="B5" s="12"/>
        <tr r="A7" s="12"/>
        <tr r="A3" s="12"/>
        <tr r="B3" s="12"/>
        <tr r="A6" s="12"/>
        <tr r="A2" s="12"/>
        <tr r="B4" s="10"/>
        <tr r="B1" s="10"/>
        <tr r="B7" s="12"/>
        <tr r="B2" s="12"/>
        <tr r="B6" s="12"/>
        <tr r="B4" s="12"/>
      </tp>
    </main>
  </volType>
</volTypes>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3.xml"/><Relationship Id="rId18" Type="http://schemas.openxmlformats.org/officeDocument/2006/relationships/pivotCacheDefinition" Target="pivotCache/pivotCacheDefinition8.xml"/><Relationship Id="rId26" Type="http://schemas.openxmlformats.org/officeDocument/2006/relationships/sheetMetadata" Target="metadata.xml"/><Relationship Id="rId39" Type="http://schemas.openxmlformats.org/officeDocument/2006/relationships/customXml" Target="../customXml/item11.xml"/><Relationship Id="rId21" Type="http://schemas.microsoft.com/office/2007/relationships/slicerCache" Target="slicerCaches/slicerCache2.xml"/><Relationship Id="rId34" Type="http://schemas.openxmlformats.org/officeDocument/2006/relationships/customXml" Target="../customXml/item6.xml"/><Relationship Id="rId42" Type="http://schemas.openxmlformats.org/officeDocument/2006/relationships/customXml" Target="../customXml/item14.xml"/><Relationship Id="rId47" Type="http://schemas.openxmlformats.org/officeDocument/2006/relationships/customXml" Target="../customXml/item19.xml"/><Relationship Id="rId50" Type="http://schemas.openxmlformats.org/officeDocument/2006/relationships/customXml" Target="../customXml/item22.xml"/><Relationship Id="rId55" Type="http://schemas.openxmlformats.org/officeDocument/2006/relationships/customXml" Target="../customXml/item2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6.xml"/><Relationship Id="rId29" Type="http://schemas.openxmlformats.org/officeDocument/2006/relationships/customXml" Target="../customXml/item1.xml"/><Relationship Id="rId11" Type="http://schemas.openxmlformats.org/officeDocument/2006/relationships/pivotCacheDefinition" Target="pivotCache/pivotCacheDefinition1.xml"/><Relationship Id="rId24" Type="http://schemas.openxmlformats.org/officeDocument/2006/relationships/styles" Target="style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45" Type="http://schemas.openxmlformats.org/officeDocument/2006/relationships/customXml" Target="../customXml/item17.xml"/><Relationship Id="rId53" Type="http://schemas.openxmlformats.org/officeDocument/2006/relationships/customXml" Target="../customXml/item25.xml"/><Relationship Id="rId5" Type="http://schemas.openxmlformats.org/officeDocument/2006/relationships/worksheet" Target="worksheets/sheet5.xml"/><Relationship Id="rId19" Type="http://schemas.openxmlformats.org/officeDocument/2006/relationships/pivotCacheDefinition" Target="pivotCache/pivotCacheDefinition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4.xml"/><Relationship Id="rId22" Type="http://schemas.openxmlformats.org/officeDocument/2006/relationships/theme" Target="theme/theme1.xml"/><Relationship Id="rId27" Type="http://schemas.openxmlformats.org/officeDocument/2006/relationships/powerPivotData" Target="model/item.data"/><Relationship Id="rId30" Type="http://schemas.openxmlformats.org/officeDocument/2006/relationships/customXml" Target="../customXml/item2.xml"/><Relationship Id="rId35" Type="http://schemas.openxmlformats.org/officeDocument/2006/relationships/customXml" Target="../customXml/item7.xml"/><Relationship Id="rId43" Type="http://schemas.openxmlformats.org/officeDocument/2006/relationships/customXml" Target="../customXml/item15.xml"/><Relationship Id="rId48" Type="http://schemas.openxmlformats.org/officeDocument/2006/relationships/customXml" Target="../customXml/item20.xml"/><Relationship Id="rId56" Type="http://schemas.openxmlformats.org/officeDocument/2006/relationships/customXml" Target="../customXml/item28.xml"/><Relationship Id="rId8" Type="http://schemas.openxmlformats.org/officeDocument/2006/relationships/worksheet" Target="worksheets/sheet8.xml"/><Relationship Id="rId51" Type="http://schemas.openxmlformats.org/officeDocument/2006/relationships/customXml" Target="../customXml/item23.xml"/><Relationship Id="rId3" Type="http://schemas.openxmlformats.org/officeDocument/2006/relationships/worksheet" Target="worksheets/sheet3.xml"/><Relationship Id="rId12" Type="http://schemas.openxmlformats.org/officeDocument/2006/relationships/pivotCacheDefinition" Target="pivotCache/pivotCacheDefinition2.xml"/><Relationship Id="rId17" Type="http://schemas.openxmlformats.org/officeDocument/2006/relationships/pivotCacheDefinition" Target="pivotCache/pivotCacheDefinition7.xml"/><Relationship Id="rId25" Type="http://schemas.openxmlformats.org/officeDocument/2006/relationships/sharedStrings" Target="sharedStrings.xml"/><Relationship Id="rId33" Type="http://schemas.openxmlformats.org/officeDocument/2006/relationships/customXml" Target="../customXml/item5.xml"/><Relationship Id="rId38" Type="http://schemas.openxmlformats.org/officeDocument/2006/relationships/customXml" Target="../customXml/item10.xml"/><Relationship Id="rId46" Type="http://schemas.openxmlformats.org/officeDocument/2006/relationships/customXml" Target="../customXml/item18.xml"/><Relationship Id="rId20" Type="http://schemas.microsoft.com/office/2007/relationships/slicerCache" Target="slicerCaches/slicerCache1.xml"/><Relationship Id="rId41" Type="http://schemas.openxmlformats.org/officeDocument/2006/relationships/customXml" Target="../customXml/item13.xml"/><Relationship Id="rId54" Type="http://schemas.openxmlformats.org/officeDocument/2006/relationships/customXml" Target="../customXml/item2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5.xml"/><Relationship Id="rId23" Type="http://schemas.openxmlformats.org/officeDocument/2006/relationships/connections" Target="connections.xml"/><Relationship Id="rId28" Type="http://schemas.openxmlformats.org/officeDocument/2006/relationships/calcChain" Target="calcChain.xml"/><Relationship Id="rId36" Type="http://schemas.openxmlformats.org/officeDocument/2006/relationships/customXml" Target="../customXml/item8.xml"/><Relationship Id="rId49" Type="http://schemas.openxmlformats.org/officeDocument/2006/relationships/customXml" Target="../customXml/item21.xml"/><Relationship Id="rId57" Type="http://schemas.openxmlformats.org/officeDocument/2006/relationships/volatileDependencies" Target="volatileDependencies.xml"/><Relationship Id="rId10" Type="http://schemas.openxmlformats.org/officeDocument/2006/relationships/worksheet" Target="worksheets/sheet10.xml"/><Relationship Id="rId31" Type="http://schemas.openxmlformats.org/officeDocument/2006/relationships/customXml" Target="../customXml/item3.xml"/><Relationship Id="rId44" Type="http://schemas.openxmlformats.org/officeDocument/2006/relationships/customXml" Target="../customXml/item16.xml"/><Relationship Id="rId52" Type="http://schemas.openxmlformats.org/officeDocument/2006/relationships/customXml" Target="../customXml/item24.xml"/></Relationships>
</file>

<file path=xl/drawings/drawing1.xml><?xml version="1.0" encoding="utf-8"?>
<xdr:wsDr xmlns:xdr="http://schemas.openxmlformats.org/drawingml/2006/spreadsheetDrawing" xmlns:a="http://schemas.openxmlformats.org/drawingml/2006/main">
  <xdr:twoCellAnchor>
    <xdr:from>
      <xdr:col>4</xdr:col>
      <xdr:colOff>704850</xdr:colOff>
      <xdr:row>0</xdr:row>
      <xdr:rowOff>152401</xdr:rowOff>
    </xdr:from>
    <xdr:to>
      <xdr:col>8</xdr:col>
      <xdr:colOff>752475</xdr:colOff>
      <xdr:row>5</xdr:row>
      <xdr:rowOff>133351</xdr:rowOff>
    </xdr:to>
    <xdr:sp macro="" textlink="">
      <xdr:nvSpPr>
        <xdr:cNvPr id="2" name="Textfeld 1">
          <a:extLst>
            <a:ext uri="{FF2B5EF4-FFF2-40B4-BE49-F238E27FC236}">
              <a16:creationId xmlns:a16="http://schemas.microsoft.com/office/drawing/2014/main" id="{76E3593B-C4F8-4C5E-85C2-D3E8BFBA5635}"/>
            </a:ext>
          </a:extLst>
        </xdr:cNvPr>
        <xdr:cNvSpPr txBox="1"/>
      </xdr:nvSpPr>
      <xdr:spPr>
        <a:xfrm>
          <a:off x="5724525" y="152401"/>
          <a:ext cx="3095625"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Achtung</a:t>
          </a:r>
          <a:r>
            <a:rPr lang="de-DE" sz="1100"/>
            <a:t>: Zuerst muss der Dateipfad der Datenquelle angepasst werden.</a:t>
          </a:r>
        </a:p>
        <a:p>
          <a:r>
            <a:rPr lang="de-DE" sz="1100"/>
            <a:t>Power</a:t>
          </a:r>
          <a:r>
            <a:rPr lang="de-DE" sz="1100" baseline="0"/>
            <a:t> Pivot --&gt; Externe Daten abrufen --&gt; Vorhandene Verbindungen.</a:t>
          </a:r>
        </a:p>
        <a:p>
          <a:r>
            <a:rPr lang="de-DE" sz="1100" baseline="0"/>
            <a:t>Siehe Buch Seite 284.</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0</xdr:row>
      <xdr:rowOff>47625</xdr:rowOff>
    </xdr:from>
    <xdr:to>
      <xdr:col>3</xdr:col>
      <xdr:colOff>619125</xdr:colOff>
      <xdr:row>9</xdr:row>
      <xdr:rowOff>57150</xdr:rowOff>
    </xdr:to>
    <mc:AlternateContent xmlns:mc="http://schemas.openxmlformats.org/markup-compatibility/2006" xmlns:a14="http://schemas.microsoft.com/office/drawing/2010/main">
      <mc:Choice Requires="a14">
        <xdr:graphicFrame macro="">
          <xdr:nvGraphicFramePr>
            <xdr:cNvPr id="2" name="Verkäufer">
              <a:extLst>
                <a:ext uri="{FF2B5EF4-FFF2-40B4-BE49-F238E27FC236}">
                  <a16:creationId xmlns:a16="http://schemas.microsoft.com/office/drawing/2014/main" id="{5F2AA281-8FF5-4C22-8715-F64129DC19CC}"/>
                </a:ext>
              </a:extLst>
            </xdr:cNvPr>
            <xdr:cNvGraphicFramePr/>
          </xdr:nvGraphicFramePr>
          <xdr:xfrm>
            <a:off x="0" y="0"/>
            <a:ext cx="0" cy="0"/>
          </xdr:xfrm>
          <a:graphic>
            <a:graphicData uri="http://schemas.microsoft.com/office/drawing/2010/slicer">
              <sle:slicer xmlns:sle="http://schemas.microsoft.com/office/drawing/2010/slicer" name="Verkäufer"/>
            </a:graphicData>
          </a:graphic>
        </xdr:graphicFrame>
      </mc:Choice>
      <mc:Fallback xmlns="">
        <xdr:sp macro="" textlink="">
          <xdr:nvSpPr>
            <xdr:cNvPr id="0" name=""/>
            <xdr:cNvSpPr>
              <a:spLocks noTextEdit="1"/>
            </xdr:cNvSpPr>
          </xdr:nvSpPr>
          <xdr:spPr>
            <a:xfrm>
              <a:off x="1895475" y="47625"/>
              <a:ext cx="1371600" cy="17240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3</xdr:col>
      <xdr:colOff>742950</xdr:colOff>
      <xdr:row>0</xdr:row>
      <xdr:rowOff>38101</xdr:rowOff>
    </xdr:from>
    <xdr:to>
      <xdr:col>6</xdr:col>
      <xdr:colOff>85726</xdr:colOff>
      <xdr:row>6</xdr:row>
      <xdr:rowOff>142875</xdr:rowOff>
    </xdr:to>
    <mc:AlternateContent xmlns:mc="http://schemas.openxmlformats.org/markup-compatibility/2006" xmlns:a14="http://schemas.microsoft.com/office/drawing/2010/main">
      <mc:Choice Requires="a14">
        <xdr:graphicFrame macro="">
          <xdr:nvGraphicFramePr>
            <xdr:cNvPr id="3" name="Monatsname">
              <a:extLst>
                <a:ext uri="{FF2B5EF4-FFF2-40B4-BE49-F238E27FC236}">
                  <a16:creationId xmlns:a16="http://schemas.microsoft.com/office/drawing/2014/main" id="{EC19C284-3F4C-421E-8528-7B4F13C5ED49}"/>
                </a:ext>
              </a:extLst>
            </xdr:cNvPr>
            <xdr:cNvGraphicFramePr/>
          </xdr:nvGraphicFramePr>
          <xdr:xfrm>
            <a:off x="0" y="0"/>
            <a:ext cx="0" cy="0"/>
          </xdr:xfrm>
          <a:graphic>
            <a:graphicData uri="http://schemas.microsoft.com/office/drawing/2010/slicer">
              <sle:slicer xmlns:sle="http://schemas.microsoft.com/office/drawing/2010/slicer" name="Monatsname"/>
            </a:graphicData>
          </a:graphic>
        </xdr:graphicFrame>
      </mc:Choice>
      <mc:Fallback xmlns="">
        <xdr:sp macro="" textlink="">
          <xdr:nvSpPr>
            <xdr:cNvPr id="0" name=""/>
            <xdr:cNvSpPr>
              <a:spLocks noTextEdit="1"/>
            </xdr:cNvSpPr>
          </xdr:nvSpPr>
          <xdr:spPr>
            <a:xfrm>
              <a:off x="3390900" y="38101"/>
              <a:ext cx="1628776" cy="1247774"/>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72222221" createdVersion="6" refreshedVersion="6" minRefreshableVersion="3" recordCount="0" supportSubquery="1" supportAdvancedDrill="1" xr:uid="{F1DF1C1F-ACCA-416A-95EE-8D7B92FB31B9}">
  <cacheSource type="external" connectionId="5"/>
  <cacheFields count="4">
    <cacheField name="[tblBestellungen].[Verkäufer].[Verkäufer]" caption="Verkäufer" numFmtId="0" hierarchy="2" level="1">
      <sharedItems count="5">
        <s v="Bommel"/>
        <s v="Franz"/>
        <s v="Hansen"/>
        <s v="Kleber"/>
        <s v="Rückert"/>
      </sharedItems>
    </cacheField>
    <cacheField name="[Measures].[Quartal_1]" caption="Quartal_1" numFmtId="0" hierarchy="36" level="32767"/>
    <cacheField name="[Measures].[Quartal_2]" caption="Quartal_2" numFmtId="0" hierarchy="33" level="32767"/>
    <cacheField name="[Measures].[_Quartal_1 Status]" caption="_Quartal_1 Status" numFmtId="0" hierarchy="43" level="32767"/>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oneField="1">
      <fieldsUsage count="1">
        <fieldUsage x="2"/>
      </fieldsUsage>
    </cacheHierarchy>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oneField="1">
      <fieldsUsage count="1">
        <fieldUsage x="1"/>
      </fieldsUsage>
    </cacheHierarchy>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oneField="1" hidden="1">
      <fieldsUsage count="1">
        <fieldUsage x="3"/>
      </fieldsUsage>
    </cacheHierarchy>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75231484" createdVersion="6" refreshedVersion="6" minRefreshableVersion="3" recordCount="0" supportSubquery="1" supportAdvancedDrill="1" xr:uid="{7BD74A49-0DDC-4CFF-95FF-62B7034A2582}">
  <cacheSource type="external" connectionId="5"/>
  <cacheFields count="2">
    <cacheField name="[tblBestellungen].[Verkäufer].[Verkäufer]" caption="Verkäufer" numFmtId="0" hierarchy="2" level="1">
      <sharedItems count="5">
        <s v="Bommel"/>
        <s v="Franz"/>
        <s v="Hansen"/>
        <s v="Kleber"/>
        <s v="Rückert"/>
      </sharedItems>
    </cacheField>
    <cacheField name="[Measures].[Umsatzsumme]" caption="Umsatzsumme" numFmtId="0" hierarchy="29" level="32767"/>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oneField="1">
      <fieldsUsage count="1">
        <fieldUsage x="1"/>
      </fieldsUsage>
    </cacheHierarchy>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79398149" createdVersion="5" refreshedVersion="6" minRefreshableVersion="3" recordCount="0" supportSubquery="1" supportAdvancedDrill="1" xr:uid="{C69B0D1E-7BAE-4ECA-9F47-699AF8E8517D}">
  <cacheSource type="external" connectionId="5"/>
  <cacheFields count="6">
    <cacheField name="[tblBestellungen].[Verkäufer].[Verkäufer]" caption="Verkäufer" numFmtId="0" hierarchy="2" level="1">
      <sharedItems count="5">
        <s v="Bommel"/>
        <s v="Franz"/>
        <s v="Hansen"/>
        <s v="Kleber"/>
        <s v="Rückert"/>
      </sharedItems>
    </cacheField>
    <cacheField name="[tblBestellungen].[Jahr].[Jahr]" caption="Jahr" numFmtId="0" hierarchy="3" level="1">
      <sharedItems containsSemiMixedTypes="0" containsNonDate="0" containsString="0"/>
    </cacheField>
    <cacheField name="[tblBestellungen].[Monatsname].[Monatsname]" caption="Monatsname" numFmtId="0" hierarchy="4" level="1">
      <sharedItems containsSemiMixedTypes="0" containsNonDate="0" containsString="0"/>
    </cacheField>
    <cacheField name="[tblProdukte].[Produktgruppe].[Produktgruppe]" caption="Produktgruppe" numFmtId="0" hierarchy="17" level="1">
      <sharedItems count="2">
        <s v="Pullover"/>
        <s v="Shirt"/>
      </sharedItems>
    </cacheField>
    <cacheField name="[Measures].[Summe von UmsatzNetto]" caption="Summe von UmsatzNetto" numFmtId="0" hierarchy="27" level="32767"/>
    <cacheField name="[Measures].[Summe von Verkäuferprovision]" caption="Summe von Verkäuferprovision" numFmtId="0" hierarchy="28" level="32767"/>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Bestellungen].[Jahr]" caption="Jahr" attribute="1" defaultMemberUniqueName="[tblBestellungen].[Jahr].[All]" allUniqueName="[tblBestellungen].[Jahr].[All]" dimensionUniqueName="[tblBestellungen]" displayFolder="" count="2" memberValueDatatype="20" unbalanced="0">
      <fieldsUsage count="2">
        <fieldUsage x="-1"/>
        <fieldUsage x="1"/>
      </fieldsUsage>
    </cacheHierarchy>
    <cacheHierarchy uniqueName="[tblBestellungen].[Monatsname]" caption="Monatsname" attribute="1" defaultMemberUniqueName="[tblBestellungen].[Monatsname].[All]" allUniqueName="[tblBestellungen].[Monatsname].[All]" dimensionUniqueName="[tblBestellungen]" displayFolder="" count="2" memberValueDatatype="130" unbalanced="0">
      <fieldsUsage count="2">
        <fieldUsage x="-1"/>
        <fieldUsage x="2"/>
      </fieldsUsage>
    </cacheHierarchy>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2" memberValueDatatype="130" unbalanced="0">
      <fieldsUsage count="2">
        <fieldUsage x="-1"/>
        <fieldUsage x="3"/>
      </fieldsUsage>
    </cacheHierarchy>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oneField="1">
      <fieldsUsage count="1">
        <fieldUsage x="4"/>
      </fieldsUsage>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oneField="1">
      <fieldsUsage count="1">
        <fieldUsage x="5"/>
      </fieldsUsage>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82523151" createdVersion="6" refreshedVersion="6" minRefreshableVersion="3" recordCount="0" supportSubquery="1" supportAdvancedDrill="1" xr:uid="{851D5880-D608-40D6-8F54-40F172A9159F}">
  <cacheSource type="external" connectionId="5"/>
  <cacheFields count="3">
    <cacheField name="[tblPosten].[ModellID].[ModellID]" caption="ModellID" numFmtId="0" hierarchy="10"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osten].[ModellID].&amp;[10050]"/>
            <x15:cachedUniqueName index="1" name="[tblPosten].[ModellID].&amp;[10053]"/>
            <x15:cachedUniqueName index="2" name="[tblPosten].[ModellID].&amp;[10055]"/>
            <x15:cachedUniqueName index="3" name="[tblPosten].[ModellID].&amp;[10108]"/>
            <x15:cachedUniqueName index="4" name="[tblPosten].[ModellID].&amp;[10109]"/>
            <x15:cachedUniqueName index="5" name="[tblPosten].[ModellID].&amp;[10110]"/>
            <x15:cachedUniqueName index="6" name="[tblPosten].[ModellID].&amp;[10230]"/>
            <x15:cachedUniqueName index="7" name="[tblPosten].[ModellID].&amp;[10235]"/>
            <x15:cachedUniqueName index="8" name="[tblPosten].[ModellID].&amp;[10238]"/>
            <x15:cachedUniqueName index="9" name="[tblPosten].[ModellID].&amp;[10239]"/>
            <x15:cachedUniqueName index="10" name="[tblPosten].[ModellID].&amp;[10240]"/>
            <x15:cachedUniqueName index="11" name="[tblPosten].[ModellID].&amp;[10242]"/>
            <x15:cachedUniqueName index="12" name="[tblPosten].[ModellID].&amp;[10243]"/>
          </x15:cachedUniqueNames>
        </ext>
      </extLst>
    </cacheField>
    <cacheField name="[Measures].[Summe Bestellmenge]" caption="Summe Bestellmenge" numFmtId="0" hierarchy="30" level="32767"/>
    <cacheField name="[tblBestellungen].[Quartal].[Quartal]" caption="Quartal" numFmtId="0" hierarchy="5" level="1">
      <sharedItems count="2">
        <s v="Quartal 1"/>
        <s v="Quartal 2"/>
      </sharedItems>
    </cacheField>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2" memberValueDatatype="130" unbalanced="0">
      <fieldsUsage count="2">
        <fieldUsage x="-1"/>
        <fieldUsage x="2"/>
      </fieldsUsage>
    </cacheHierarchy>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2" memberValueDatatype="3" unbalanced="0">
      <fieldsUsage count="2">
        <fieldUsage x="-1"/>
        <fieldUsage x="0"/>
      </fieldsUsage>
    </cacheHierarchy>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cacheHierarchy uniqueName="[Measures].[Summe Bestellmenge]" caption="Summe Bestellmenge" measure="1" displayFolder="" measureGroup="tblPosten" count="0" oneField="1">
      <fieldsUsage count="1">
        <fieldUsage x="1"/>
      </fieldsUsage>
    </cacheHierarchy>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85416668" createdVersion="6" refreshedVersion="6" minRefreshableVersion="3" recordCount="0" supportSubquery="1" supportAdvancedDrill="1" xr:uid="{EF5D4FA0-E6A2-4027-94EF-FD13ADEEC53A}">
  <cacheSource type="external" connectionId="5"/>
  <cacheFields count="2">
    <cacheField name="[Measures].[Häufigheit]" caption="Häufigheit" numFmtId="0" hierarchy="35" level="32767"/>
    <cacheField name="[tblPosten].[ModellID].[ModellID]" caption="ModellID" numFmtId="0" hierarchy="10"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osten].[ModellID].&amp;[10050]"/>
            <x15:cachedUniqueName index="1" name="[tblPosten].[ModellID].&amp;[10053]"/>
            <x15:cachedUniqueName index="2" name="[tblPosten].[ModellID].&amp;[10055]"/>
            <x15:cachedUniqueName index="3" name="[tblPosten].[ModellID].&amp;[10108]"/>
            <x15:cachedUniqueName index="4" name="[tblPosten].[ModellID].&amp;[10109]"/>
            <x15:cachedUniqueName index="5" name="[tblPosten].[ModellID].&amp;[10110]"/>
            <x15:cachedUniqueName index="6" name="[tblPosten].[ModellID].&amp;[10230]"/>
            <x15:cachedUniqueName index="7" name="[tblPosten].[ModellID].&amp;[10235]"/>
            <x15:cachedUniqueName index="8" name="[tblPosten].[ModellID].&amp;[10238]"/>
            <x15:cachedUniqueName index="9" name="[tblPosten].[ModellID].&amp;[10239]"/>
            <x15:cachedUniqueName index="10" name="[tblPosten].[ModellID].&amp;[10240]"/>
            <x15:cachedUniqueName index="11" name="[tblPosten].[ModellID].&amp;[10242]"/>
            <x15:cachedUniqueName index="12" name="[tblPosten].[ModellID].&amp;[10243]"/>
          </x15:cachedUniqueNames>
        </ext>
      </extLst>
    </cacheField>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2" memberValueDatatype="3" unbalanced="0">
      <fieldsUsage count="2">
        <fieldUsage x="-1"/>
        <fieldUsage x="1"/>
      </fieldsUsage>
    </cacheHierarchy>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oneField="1">
      <fieldsUsage count="1">
        <fieldUsage x="0"/>
      </fieldsUsage>
    </cacheHierarchy>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88657409" createdVersion="6" refreshedVersion="6" minRefreshableVersion="3" recordCount="0" supportSubquery="1" supportAdvancedDrill="1" xr:uid="{24CF4FC2-2C9E-4E30-BE88-51DE48B3E6EA}">
  <cacheSource type="external" connectionId="5"/>
  <cacheFields count="4">
    <cacheField name="[Measures].[Quartal_1]" caption="Quartal_1" numFmtId="0" hierarchy="36" level="32767"/>
    <cacheField name="[Measures].[Quartal_2]" caption="Quartal_2" numFmtId="0" hierarchy="33" level="32767"/>
    <cacheField name="[Measures].[ProzDifferenz]" caption="ProzDifferenz" numFmtId="0" hierarchy="34" level="32767"/>
    <cacheField name="[tblPosten].[ModellID].[ModellID]" caption="ModellID" numFmtId="0" hierarchy="10"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osten].[ModellID].&amp;[10050]"/>
            <x15:cachedUniqueName index="1" name="[tblPosten].[ModellID].&amp;[10053]"/>
            <x15:cachedUniqueName index="2" name="[tblPosten].[ModellID].&amp;[10055]"/>
            <x15:cachedUniqueName index="3" name="[tblPosten].[ModellID].&amp;[10108]"/>
            <x15:cachedUniqueName index="4" name="[tblPosten].[ModellID].&amp;[10109]"/>
            <x15:cachedUniqueName index="5" name="[tblPosten].[ModellID].&amp;[10110]"/>
            <x15:cachedUniqueName index="6" name="[tblPosten].[ModellID].&amp;[10230]"/>
            <x15:cachedUniqueName index="7" name="[tblPosten].[ModellID].&amp;[10235]"/>
            <x15:cachedUniqueName index="8" name="[tblPosten].[ModellID].&amp;[10238]"/>
            <x15:cachedUniqueName index="9" name="[tblPosten].[ModellID].&amp;[10239]"/>
            <x15:cachedUniqueName index="10" name="[tblPosten].[ModellID].&amp;[10240]"/>
            <x15:cachedUniqueName index="11" name="[tblPosten].[ModellID].&amp;[10242]"/>
            <x15:cachedUniqueName index="12" name="[tblPosten].[ModellID].&amp;[10243]"/>
          </x15:cachedUniqueNames>
        </ext>
      </extLst>
    </cacheField>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2" memberValueDatatype="3" unbalanced="0">
      <fieldsUsage count="2">
        <fieldUsage x="-1"/>
        <fieldUsage x="3"/>
      </fieldsUsage>
    </cacheHierarchy>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oneField="1">
      <fieldsUsage count="1">
        <fieldUsage x="1"/>
      </fieldsUsage>
    </cacheHierarchy>
    <cacheHierarchy uniqueName="[Measures].[ProzDifferenz]" caption="ProzDifferenz" measure="1" displayFolder="" measureGroup="tblPosten" count="0" oneField="1">
      <fieldsUsage count="1">
        <fieldUsage x="2"/>
      </fieldsUsage>
    </cacheHierarchy>
    <cacheHierarchy uniqueName="[Measures].[Häufigheit]" caption="Häufigheit" measure="1" displayFolder="" measureGroup="tblPosten" count="0"/>
    <cacheHierarchy uniqueName="[Measures].[Quartal_1]" caption="Quartal_1" measure="1" displayFolder="" measureGroup="tblPosten" count="0" oneField="1">
      <fieldsUsage count="1">
        <fieldUsage x="0"/>
      </fieldsUsage>
    </cacheHierarchy>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43199178241" createdVersion="6" refreshedVersion="6" minRefreshableVersion="3" recordCount="0" supportSubquery="1" supportAdvancedDrill="1" xr:uid="{4AE296D1-1FC8-4DE3-9AC4-1DDA9A26F393}">
  <cacheSource type="external" connectionId="5"/>
  <cacheFields count="4">
    <cacheField name="[tblPosten].[Modellinfo].[ModellID]" caption="ModellID" numFmtId="0" hierarchy="12"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osten].[Modellinfo].[ModellID].&amp;[10050]"/>
            <x15:cachedUniqueName index="1" name="[tblPosten].[Modellinfo].[ModellID].&amp;[10053]"/>
            <x15:cachedUniqueName index="2" name="[tblPosten].[Modellinfo].[ModellID].&amp;[10055]"/>
            <x15:cachedUniqueName index="3" name="[tblPosten].[Modellinfo].[ModellID].&amp;[10108]"/>
            <x15:cachedUniqueName index="4" name="[tblPosten].[Modellinfo].[ModellID].&amp;[10109]"/>
            <x15:cachedUniqueName index="5" name="[tblPosten].[Modellinfo].[ModellID].&amp;[10110]"/>
            <x15:cachedUniqueName index="6" name="[tblPosten].[Modellinfo].[ModellID].&amp;[10230]"/>
            <x15:cachedUniqueName index="7" name="[tblPosten].[Modellinfo].[ModellID].&amp;[10235]"/>
            <x15:cachedUniqueName index="8" name="[tblPosten].[Modellinfo].[ModellID].&amp;[10238]"/>
            <x15:cachedUniqueName index="9" name="[tblPosten].[Modellinfo].[ModellID].&amp;[10239]"/>
            <x15:cachedUniqueName index="10" name="[tblPosten].[Modellinfo].[ModellID].&amp;[10240]"/>
            <x15:cachedUniqueName index="11" name="[tblPosten].[Modellinfo].[ModellID].&amp;[10242]"/>
            <x15:cachedUniqueName index="12" name="[tblPosten].[Modellinfo].[ModellID].&amp;[10243]"/>
          </x15:cachedUniqueNames>
        </ext>
      </extLst>
    </cacheField>
    <cacheField name="[tblPosten].[Modellinfo].[Farbe]" caption="Farbe" numFmtId="0" hierarchy="12" level="2">
      <sharedItems containsSemiMixedTypes="0" containsString="0" containsNumber="1" containsInteger="1" minValue="10" maxValue="30" count="3">
        <n v="10"/>
        <n v="20"/>
        <n v="30"/>
      </sharedItems>
      <extLst>
        <ext xmlns:x15="http://schemas.microsoft.com/office/spreadsheetml/2010/11/main" uri="{4F2E5C28-24EA-4eb8-9CBF-B6C8F9C3D259}">
          <x15:cachedUniqueNames>
            <x15:cachedUniqueName index="0" name="[tblPosten].[Modellinfo].[ModellID].&amp;[10050].&amp;[10]"/>
            <x15:cachedUniqueName index="1" name="[tblPosten].[Modellinfo].[ModellID].&amp;[10050].&amp;[20]"/>
            <x15:cachedUniqueName index="2" name="[tblPosten].[Modellinfo].[ModellID].&amp;[10050].&amp;[30]"/>
          </x15:cachedUniqueNames>
        </ext>
      </extLst>
    </cacheField>
    <cacheField name="[tblPosten].[Modellinfo].[Größe]" caption="Größe" numFmtId="0" hierarchy="12" level="3">
      <sharedItems count="3">
        <s v="L"/>
        <s v="M"/>
        <s v="S"/>
      </sharedItems>
      <extLst>
        <ext xmlns:x15="http://schemas.microsoft.com/office/spreadsheetml/2010/11/main" uri="{4F2E5C28-24EA-4eb8-9CBF-B6C8F9C3D259}">
          <x15:cachedUniqueNames>
            <x15:cachedUniqueName index="0" name="[tblPosten].[Modellinfo].[ModellID].&amp;[10050].&amp;[10].&amp;[L]"/>
            <x15:cachedUniqueName index="1" name="[tblPosten].[Modellinfo].[ModellID].&amp;[10050].&amp;[10].&amp;[M]"/>
            <x15:cachedUniqueName index="2" name="[tblPosten].[Modellinfo].[ModellID].&amp;[10050].&amp;[10].&amp;[S]"/>
          </x15:cachedUniqueNames>
        </ext>
      </extLst>
    </cacheField>
    <cacheField name="[Measures].[Umsatzsumme]" caption="Umsatzsumme" numFmtId="0" hierarchy="29" level="32767"/>
  </cacheFields>
  <cacheHierarchies count="44">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Bestellungen]" caption="SummeBestellungen" attribute="1" defaultMemberUniqueName="[tblFarben].[SummeBestellungen].[All]" allUniqueName="[tblFarben].[SummeBestellung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fieldsUsage count="4">
        <fieldUsage x="-1"/>
        <fieldUsage x="0"/>
        <fieldUsage x="1"/>
        <fieldUsage x="2"/>
      </fieldsUsage>
    </cacheHierarchy>
    <cacheHierarchy uniqueName="[tblPosten].[UmsatzNetto]" caption="UmsatzNetto" attribute="1" defaultMemberUniqueName="[tblPosten].[UmsatzNetto].[All]" allUniqueName="[tblPosten].[UmsatzNetto].[All]" dimensionUniqueName="[tblPosten]" displayFolder="" count="0" memberValueDatatype="5" unbalanced="0"/>
    <cacheHierarchy uniqueName="[tblPosten].[Verkäuferprovision]" caption="Verkäuferprovision" attribute="1" defaultMemberUniqueName="[tblPosten].[Verkäuferprovision].[All]" allUniqueName="[tblPosten].[Verkäuferprovision].[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5" unbalanced="0"/>
    <cacheHierarchy uniqueName="[tblProdukte].[Provision]" caption="Provision" attribute="1" defaultMemberUniqueName="[tblProdukte].[Provision].[All]" allUniqueName="[tblProdukte].[Provision].[All]" dimensionUniqueName="[tblProdukte]" displayFolder="" count="0" memberValueDatatype="5" unbalanced="0"/>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Farbe]" caption="Farbe" attribute="1" defaultMemberUniqueName="[tblPosten].[Farbe].[All]" allUniqueName="[tblPosten].[Farbe].[All]" dimensionUniqueName="[tblPosten]" displayFolder="" count="0" memberValueDatatype="3" unbalanced="0" hidden="1"/>
    <cacheHierarchy uniqueName="[tblPosten].[Größe]" caption="Größe" attribute="1" defaultMemberUniqueName="[tblPosten].[Größe].[All]" allUniqueName="[tblPosten].[Größe].[All]" dimensionUniqueName="[tblPosten]" displayFolder="" count="0"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0" memberValueDatatype="130" unbalanced="0" hidden="1"/>
    <cacheHierarchy uniqueName="[tblProdukte].[Provision_2]" caption="Provision_2" attribute="1" defaultMemberUniqueName="[tblProdukte].[Provision_2].[All]" allUniqueName="[tblProdukte].[Provision_2].[All]" dimensionUniqueName="[tblProdukte]" displayFolder="" count="0"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3"/>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4"/>
        </ext>
      </extLst>
    </cacheHierarchy>
    <cacheHierarchy uniqueName="[Measures].[Umsatzsumme]" caption="Umsatzsumme" measure="1" displayFolder="" measureGroup="tblPosten" count="0" oneField="1">
      <fieldsUsage count="1">
        <fieldUsage x="3"/>
      </fieldsUsage>
    </cacheHierarchy>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Klara Muster" refreshedDate="43957.510880092595" createdVersion="3" refreshedVersion="6" minRefreshableVersion="3" recordCount="0" tupleCache="1" supportSubquery="1" supportAdvancedDrill="1" xr:uid="{673DB940-4098-44DA-95A7-D52E85769A29}">
  <cacheSource type="external" connectionId="5"/>
  <cacheFields count="3">
    <cacheField name="[Measures].[MeasuresLevel]" caption="MeasuresLevel" numFmtId="0">
      <sharedItems count="1">
        <s v="[Measures].[Umsatzsumme]" c="Umsatzsumme"/>
      </sharedItems>
    </cacheField>
    <cacheField name="[tblBestellungen].[Verkäufer].[Verkäufer]" caption="Verkäufer" numFmtId="0" hierarchy="3" level="1">
      <sharedItems count="5">
        <s v="[tblBestellungen].[Verkäufer].&amp;[Hansen]" c="Hansen"/>
        <s v="[tblBestellungen].[Verkäufer].&amp;[Bommel]" c="Bommel"/>
        <s v="[tblBestellungen].[Verkäufer].&amp;[Kleber]" c="Kleber"/>
        <s v="[tblBestellungen].[Verkäufer].&amp;[Franz]" c="Franz"/>
        <s v="[tblBestellungen].[Verkäufer].&amp;[Rückert]" c="Rückert"/>
      </sharedItems>
    </cacheField>
    <cacheField name="[tblBestellungen].[Monatsname].[Monatsname]" caption="Monatsname" numFmtId="0" hierarchy="5" level="1">
      <sharedItems count="1">
        <s v="[tblBestellungen].[Monatsname].&amp;[Jan]" c="Jan"/>
      </sharedItems>
    </cacheField>
  </cacheFields>
  <cacheHierarchies count="45">
    <cacheHierarchy uniqueName="[Measures]" caption="Measures" attribute="1" keyAttribute="1" defaultMemberUniqueName="[Measures].[__Es sind keine Measures definiert]" dimensionUniqueName="[Measures]" displayFolder="" measures="1" count="1" memberValueDatatype="130" unbalanced="0">
      <fieldsUsage count="1">
        <fieldUsage x="0"/>
      </fieldsUsage>
    </cacheHierarchy>
    <cacheHierarchy uniqueName="[tblBestellungen].[Datum]" caption="Datum" attribute="1" time="1" defaultMemberUniqueName="[tblBestellungen].[Datum].[All]" allUniqueName="[tblBestellungen].[Datum].[All]" dimensionUniqueName="[tblBestellungen]" displayFolder="" count="2" memberValueDatatype="7" unbalanced="0"/>
    <cacheHierarchy uniqueName="[tblBestellungen].[BestellID]" caption="BestellID" attribute="1" defaultMemberUniqueName="[tblBestellungen].[BestellID].[All]" allUniqueName="[tblBestellungen].[BestellID].[All]" dimensionUniqueName="[tblBestellungen]" displayFolder="" count="2" memberValueDatatype="3" unbalanced="0"/>
    <cacheHierarchy uniqueName="[tblBestellungen].[Verkäufer]" caption="Verkäufer" attribute="1" defaultMemberUniqueName="[tblBestellungen].[Verkäufer].[All]" allUniqueName="[tblBestellungen].[Verkäufer].[All]" allCaption="All" dimensionUniqueName="[tblBestellungen]" displayFolder="" count="2" memberValueDatatype="130" unbalanced="0">
      <fieldsUsage count="2">
        <fieldUsage x="-1"/>
        <fieldUsage x="1"/>
      </fieldsUsage>
    </cacheHierarchy>
    <cacheHierarchy uniqueName="[tblBestellungen].[Jahr]" caption="Jahr" attribute="1" defaultMemberUniqueName="[tblBestellungen].[Jahr].[All]" allUniqueName="[tblBestellungen].[Jahr].[All]" dimensionUniqueName="[tblBestellungen]" displayFolder="" count="2" memberValueDatatype="20" unbalanced="0"/>
    <cacheHierarchy uniqueName="[tblBestellungen].[Monatsname]" caption="Monatsname" attribute="1" defaultMemberUniqueName="[tblBestellungen].[Monatsname].[All]" allUniqueName="[tblBestellungen].[Monatsname].[All]" allCaption="All" dimensionUniqueName="[tblBestellungen]" displayFolder="" count="2" memberValueDatatype="130" unbalanced="0">
      <fieldsUsage count="2">
        <fieldUsage x="-1"/>
        <fieldUsage x="2"/>
      </fieldsUsage>
    </cacheHierarchy>
    <cacheHierarchy uniqueName="[tblBestellungen].[Quartal]" caption="Quartal" attribute="1" defaultMemberUniqueName="[tblBestellungen].[Quartal].[All]" allUniqueName="[tblBestellungen].[Quartal].[All]" dimensionUniqueName="[tblBestellungen]" displayFolder="" count="2" memberValueDatatype="130" unbalanced="0"/>
    <cacheHierarchy uniqueName="[tblFarben].[FarbID]" caption="FarbID" attribute="1" defaultMemberUniqueName="[tblFarben].[FarbID].[All]" allUniqueName="[tblFarben].[FarbID].[All]" dimensionUniqueName="[tblFarben]" displayFolder="" count="2" memberValueDatatype="3" unbalanced="0"/>
    <cacheHierarchy uniqueName="[tblFarben].[Bezeichnung]" caption="Bezeichnung" attribute="1" defaultMemberUniqueName="[tblFarben].[Bezeichnung].[All]" allUniqueName="[tblFarben].[Bezeichnung].[All]" dimensionUniqueName="[tblFarben]" displayFolder="" count="2" memberValueDatatype="130" unbalanced="0"/>
    <cacheHierarchy uniqueName="[tblFarben].[SummeBestellungen]" caption="SummeBestellungen" attribute="1" defaultMemberUniqueName="[tblFarben].[SummeBestellungen].[All]" allUniqueName="[tblFarben].[SummeBestellungen].[All]" dimensionUniqueName="[tblFarben]" displayFolder="" count="2" memberValueDatatype="20" unbalanced="0"/>
    <cacheHierarchy uniqueName="[tblPosten].[BestellID]" caption="BestellID" attribute="1" defaultMemberUniqueName="[tblPosten].[BestellID].[All]" allUniqueName="[tblPosten].[BestellID].[All]" dimensionUniqueName="[tblPosten]" displayFolder="" count="2" memberValueDatatype="3" unbalanced="0"/>
    <cacheHierarchy uniqueName="[tblPosten].[ModellID]" caption="ModellID" attribute="1" defaultMemberUniqueName="[tblPosten].[ModellID].[All]" allUniqueName="[tblPosten].[ModellID].[All]" dimensionUniqueName="[tblPosten]" displayFolder="" count="2" memberValueDatatype="3" unbalanced="0"/>
    <cacheHierarchy uniqueName="[tblPosten].[Bestellmenge]" caption="Bestellmenge" attribute="1" defaultMemberUniqueName="[tblPosten].[Bestellmenge].[All]" allUniqueName="[tblPosten].[Bestellmenge].[All]" dimensionUniqueName="[tblPosten]" displayFolder="" count="2"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Netto]" caption="UmsatzNetto" attribute="1" defaultMemberUniqueName="[tblPosten].[UmsatzNetto].[All]" allUniqueName="[tblPosten].[UmsatzNetto].[All]" dimensionUniqueName="[tblPosten]" displayFolder="" count="2" memberValueDatatype="5" unbalanced="0"/>
    <cacheHierarchy uniqueName="[tblPosten].[Verkäuferprovision]" caption="Verkäuferprovision" attribute="1" defaultMemberUniqueName="[tblPosten].[Verkäuferprovision].[All]" allUniqueName="[tblPosten].[Verkäuferprovision].[All]" dimensionUniqueName="[tblPosten]" displayFolder="" count="2" memberValueDatatype="5" unbalanced="0"/>
    <cacheHierarchy uniqueName="[tblProdukte].[ModellID]" caption="ModellID" attribute="1" defaultMemberUniqueName="[tblProdukte].[ModellID].[All]" allUniqueName="[tblProdukte].[ModellID].[All]" dimensionUniqueName="[tblProdukte]" displayFolder="" count="2" memberValueDatatype="3" unbalanced="0"/>
    <cacheHierarchy uniqueName="[tblProdukte].[Kollektion]" caption="Kollektion" attribute="1" defaultMemberUniqueName="[tblProdukte].[Kollektion].[All]" allUniqueName="[tblProdukte].[Kollektion].[All]" dimensionUniqueName="[tblProdukte]" displayFolder="" count="2" memberValueDatatype="130" unbalanced="0"/>
    <cacheHierarchy uniqueName="[tblProdukte].[Produktgruppe]" caption="Produktgruppe" attribute="1" defaultMemberUniqueName="[tblProdukte].[Produktgruppe].[All]" allUniqueName="[tblProdukte].[Produktgruppe].[All]" dimensionUniqueName="[tblProdukte]" displayFolder="" count="2" memberValueDatatype="130" unbalanced="0"/>
    <cacheHierarchy uniqueName="[tblProdukte].[PreisNetto]" caption="PreisNetto" attribute="1" defaultMemberUniqueName="[tblProdukte].[PreisNetto].[All]" allUniqueName="[tblProdukte].[PreisNetto].[All]" dimensionUniqueName="[tblProdukte]" displayFolder="" count="2" memberValueDatatype="5" unbalanced="0"/>
    <cacheHierarchy uniqueName="[tblProdukte].[Lieferbar]" caption="Lieferbar" attribute="1" defaultMemberUniqueName="[tblProdukte].[Lieferbar].[All]" allUniqueName="[tblProdukte].[Lieferbar].[All]" dimensionUniqueName="[tblProdukte]" displayFolder="" count="2" memberValueDatatype="3" unbalanced="0"/>
    <cacheHierarchy uniqueName="[tblProdukte].[Bruttopreis]" caption="Bruttopreis" attribute="1" defaultMemberUniqueName="[tblProdukte].[Bruttopreis].[All]" allUniqueName="[tblProdukte].[Bruttopreis].[All]" dimensionUniqueName="[tblProdukte]" displayFolder="" count="2" memberValueDatatype="5" unbalanced="0"/>
    <cacheHierarchy uniqueName="[tblProdukte].[Provision]" caption="Provision" attribute="1" defaultMemberUniqueName="[tblProdukte].[Provision].[All]" allUniqueName="[tblProdukte].[Provision].[All]" dimensionUniqueName="[tblProdukte]" displayFolder="" count="2" memberValueDatatype="5" unbalanced="0"/>
    <cacheHierarchy uniqueName="[tblBestellungen].[Monat]" caption="Monat" attribute="1" defaultMemberUniqueName="[tblBestellungen].[Monat].[All]" allUniqueName="[tblBestellungen].[Monat].[All]" dimensionUniqueName="[tblBestellungen]" displayFolder="" count="2" memberValueDatatype="20" unbalanced="0" hidden="1"/>
    <cacheHierarchy uniqueName="[tblPosten].[Farbe]" caption="Farbe" attribute="1" defaultMemberUniqueName="[tblPosten].[Farbe].[All]" allUniqueName="[tblPosten].[Farbe].[All]" dimensionUniqueName="[tblPosten]" displayFolder="" count="2" memberValueDatatype="3" unbalanced="0" hidden="1"/>
    <cacheHierarchy uniqueName="[tblPosten].[Größe]" caption="Größe" attribute="1" defaultMemberUniqueName="[tblPosten].[Größe].[All]" allUniqueName="[tblPosten].[Größe].[All]" dimensionUniqueName="[tblPosten]" displayFolder="" count="2"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2" memberValueDatatype="130" unbalanced="0" hidden="1"/>
    <cacheHierarchy uniqueName="[tblProdukte].[Provision_2]" caption="Provision_2" attribute="1" defaultMemberUniqueName="[tblProdukte].[Provision_2].[All]" allUniqueName="[tblProdukte].[Provision_2].[All]" dimensionUniqueName="[tblProdukte]" displayFolder="" count="2"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4"/>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tupleCache>
    <entries count="12">
      <n v="134046.67999999993" in="0">
        <tpls c="1">
          <tpl fld="0" item="0"/>
        </tpls>
      </n>
      <n v="19456.000000000007" in="0">
        <tpls c="2">
          <tpl fld="0" item="0"/>
          <tpl fld="1" item="0"/>
        </tpls>
      </n>
      <n v="35920.92" in="0">
        <tpls c="2">
          <tpl fld="0" item="0"/>
          <tpl fld="1" item="1"/>
        </tpls>
      </n>
      <n v="134046.67999999993" in="0">
        <tpls c="3">
          <tpl fld="0" item="0"/>
          <tpl hier="3" item="1"/>
          <tpl hier="5" item="0"/>
        </tpls>
      </n>
      <n v="35920.92" in="0">
        <tpls c="3">
          <tpl fld="0" item="0"/>
          <tpl hier="3" item="2"/>
          <tpl hier="5" item="0"/>
        </tpls>
      </n>
      <n v="1916.7" in="0">
        <tpls c="3">
          <tpl fld="0" item="0"/>
          <tpl hier="3" item="2"/>
          <tpl hier="5" item="3"/>
        </tpls>
      </n>
      <n v="2297.1999999999998" in="0">
        <tpls c="3">
          <tpl fld="0" item="0"/>
          <tpl hier="3" item="4"/>
          <tpl hier="5" item="3"/>
        </tpls>
      </n>
      <n v="4213.8999999999996" in="0">
        <tpls c="3">
          <tpl fld="0" item="0"/>
          <tpl hier="3" item="5"/>
          <tpl hier="5" item="3"/>
        </tpls>
      </n>
      <n v="7754.0999999999995" in="0">
        <tpls c="2">
          <tpl fld="0" item="0"/>
          <tpl fld="1" item="3"/>
        </tpls>
      </n>
      <n v="27553.849999999991" in="0">
        <tpls c="2">
          <tpl fld="0" item="0"/>
          <tpl fld="1" item="2"/>
        </tpls>
      </n>
      <n v="134046.67999999993" in="0">
        <tpls c="2">
          <tpl fld="0" item="0"/>
          <tpl hier="3" item="4294967295"/>
        </tpls>
      </n>
      <n v="43361.80999999999" in="0">
        <tpls c="2">
          <tpl fld="0" item="0"/>
          <tpl fld="1" item="4"/>
        </tpls>
      </n>
    </entries>
    <sets count="6">
      <set count="1" maxRank="1" setDefinition="{[tblBestellungen].[Monatsname].[All]}">
        <tpls c="1">
          <tpl hier="5" item="4294967295"/>
        </tpls>
      </set>
      <set count="1" maxRank="1" setDefinition="{[tblBestellungen].[Verkäufer].[All]}">
        <tpls c="1">
          <tpl hier="3" item="4294967295"/>
        </tpls>
      </set>
      <set count="1" maxRank="1" setDefinition="{[tblBestellungen].[Verkäufer].&amp;[Bommel]}">
        <tpls c="1">
          <tpl fld="1" item="1"/>
        </tpls>
      </set>
      <set count="1" maxRank="1" setDefinition="{[tblBestellungen].[Monatsname].&amp;[Jan]}">
        <tpls c="1">
          <tpl fld="2" item="0"/>
        </tpls>
      </set>
      <set count="1" maxRank="1" setDefinition="{[tblBestellungen].[Verkäufer].&amp;[Franz]}">
        <tpls c="1">
          <tpl fld="1" item="3"/>
        </tpls>
      </set>
      <set count="2" maxRank="1" setDefinition="{[tblBestellungen].[Verkäufer].&amp;[Bommel],[tblBestellungen].[Verkäufer].&amp;[Franz]}">
        <tpls c="1">
          <tpl fld="1" item="1"/>
        </tpls>
      </set>
    </sets>
    <queryCache count="6">
      <query mdx="[Measures].[Umsatzsumme]">
        <tpls c="1">
          <tpl fld="0" item="0"/>
        </tpls>
      </query>
      <query mdx="[tblBestellungen].[Verkäufer].[Hansen]">
        <tpls c="1">
          <tpl fld="1" item="0"/>
        </tpls>
      </query>
      <query mdx="[tblBestellungen].[Verkäufer].[Bommel]">
        <tpls c="1">
          <tpl fld="1" item="1"/>
        </tpls>
      </query>
      <query mdx="[tblBestellungen].[Verkäufer].&amp;[Kleber]">
        <tpls c="1">
          <tpl fld="1" item="2"/>
        </tpls>
      </query>
      <query mdx="[tblBestellungen].[Verkäufer].[All]">
        <tpls c="1">
          <tpl hier="3" item="4294967295"/>
        </tpls>
      </query>
      <query mdx="[tblBestellungen].[Verkäufer].&amp;[Rückert]">
        <tpls c="1">
          <tpl fld="1" item="4"/>
        </tpls>
      </query>
    </queryCache>
    <serverFormats count="1">
      <serverFormat format="#,0.00"/>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lara Muster" refreshedDate="43957.566155092594" createdVersion="3" refreshedVersion="6" minRefreshableVersion="3" recordCount="0" supportSubquery="1" supportAdvancedDrill="1" xr:uid="{1EEBA482-2715-4385-B6D5-9AEC338A17E7}">
  <cacheSource type="external" connectionId="5">
    <extLst>
      <ext xmlns:x14="http://schemas.microsoft.com/office/spreadsheetml/2009/9/main" uri="{F057638F-6D5F-4e77-A914-E7F072B9BCA8}">
        <x14:sourceConnection name="ThisWorkbookDataModel"/>
      </ext>
    </extLst>
  </cacheSource>
  <cacheFields count="0"/>
  <cacheHierarchies count="45">
    <cacheHierarchy uniqueName="[Measures]" caption="Measures" attribute="1" keyAttribute="1" defaultMemberUniqueName="[Measures].[__Es sind keine Measures definiert]" dimensionUniqueName="[Measures]" displayFolder="" measures="1" count="1" memberValueDatatype="130" unbalanced="0"/>
    <cacheHierarchy uniqueName="[tblBestellungen].[Datum]" caption="Datum" attribute="1" time="1" defaultMemberUniqueName="[tblBestellungen].[Datum].[All]" allUniqueName="[tblBestellungen].[Datum].[All]" dimensionUniqueName="[tblBestellungen]" displayFolder="" count="2" memberValueDatatype="7" unbalanced="0"/>
    <cacheHierarchy uniqueName="[tblBestellungen].[BestellID]" caption="BestellID" attribute="1" defaultMemberUniqueName="[tblBestellungen].[BestellID].[All]" allUniqueName="[tblBestellungen].[BestellID].[All]" dimensionUniqueName="[tblBestellungen]" displayFolder="" count="2" memberValueDatatype="3" unbalanced="0"/>
    <cacheHierarchy uniqueName="[tblBestellungen].[Verkäufer]" caption="Verkäufer" attribute="1" defaultMemberUniqueName="[tblBestellungen].[Verkäufer].[All]" allUniqueName="[tblBestellungen].[Verkäufer].[All]" dimensionUniqueName="[tblBestellungen]" displayFolder="" count="2" memberValueDatatype="130" unbalanced="0"/>
    <cacheHierarchy uniqueName="[tblBestellungen].[Jahr]" caption="Jahr" attribute="1" defaultMemberUniqueName="[tblBestellungen].[Jahr].[All]" allUniqueName="[tblBestellungen].[Jahr].[All]" dimensionUniqueName="[tblBestellungen]" displayFolder="" count="2" memberValueDatatype="20" unbalanced="0"/>
    <cacheHierarchy uniqueName="[tblBestellungen].[Monatsname]" caption="Monatsname" attribute="1" defaultMemberUniqueName="[tblBestellungen].[Monatsname].[All]" allUniqueName="[tblBestellungen].[Monatsname].[All]" dimensionUniqueName="[tblBestellungen]" displayFolder="" count="2" memberValueDatatype="130" unbalanced="0"/>
    <cacheHierarchy uniqueName="[tblBestellungen].[Quartal]" caption="Quartal" attribute="1" defaultMemberUniqueName="[tblBestellungen].[Quartal].[All]" allUniqueName="[tblBestellungen].[Quartal].[All]" dimensionUniqueName="[tblBestellungen]" displayFolder="" count="2" memberValueDatatype="130" unbalanced="0"/>
    <cacheHierarchy uniqueName="[tblFarben].[FarbID]" caption="FarbID" attribute="1" defaultMemberUniqueName="[tblFarben].[FarbID].[All]" allUniqueName="[tblFarben].[FarbID].[All]" dimensionUniqueName="[tblFarben]" displayFolder="" count="2" memberValueDatatype="3" unbalanced="0"/>
    <cacheHierarchy uniqueName="[tblFarben].[Bezeichnung]" caption="Bezeichnung" attribute="1" defaultMemberUniqueName="[tblFarben].[Bezeichnung].[All]" allUniqueName="[tblFarben].[Bezeichnung].[All]" dimensionUniqueName="[tblFarben]" displayFolder="" count="2" memberValueDatatype="130" unbalanced="0"/>
    <cacheHierarchy uniqueName="[tblFarben].[SummeBestellungen]" caption="SummeBestellungen" attribute="1" defaultMemberUniqueName="[tblFarben].[SummeBestellungen].[All]" allUniqueName="[tblFarben].[SummeBestellungen].[All]" dimensionUniqueName="[tblFarben]" displayFolder="" count="2" memberValueDatatype="20" unbalanced="0"/>
    <cacheHierarchy uniqueName="[tblPosten].[BestellID]" caption="BestellID" attribute="1" defaultMemberUniqueName="[tblPosten].[BestellID].[All]" allUniqueName="[tblPosten].[BestellID].[All]" dimensionUniqueName="[tblPosten]" displayFolder="" count="2" memberValueDatatype="3" unbalanced="0"/>
    <cacheHierarchy uniqueName="[tblPosten].[ModellID]" caption="ModellID" attribute="1" defaultMemberUniqueName="[tblPosten].[ModellID].[All]" allUniqueName="[tblPosten].[ModellID].[All]" dimensionUniqueName="[tblPosten]" displayFolder="" count="2" memberValueDatatype="3" unbalanced="0"/>
    <cacheHierarchy uniqueName="[tblPosten].[Bestellmenge]" caption="Bestellmenge" attribute="1" defaultMemberUniqueName="[tblPosten].[Bestellmenge].[All]" allUniqueName="[tblPosten].[Bestellmenge].[All]" dimensionUniqueName="[tblPosten]" displayFolder="" count="2"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Netto]" caption="UmsatzNetto" attribute="1" defaultMemberUniqueName="[tblPosten].[UmsatzNetto].[All]" allUniqueName="[tblPosten].[UmsatzNetto].[All]" dimensionUniqueName="[tblPosten]" displayFolder="" count="2" memberValueDatatype="5" unbalanced="0"/>
    <cacheHierarchy uniqueName="[tblPosten].[Verkäuferprovision]" caption="Verkäuferprovision" attribute="1" defaultMemberUniqueName="[tblPosten].[Verkäuferprovision].[All]" allUniqueName="[tblPosten].[Verkäuferprovision].[All]" dimensionUniqueName="[tblPosten]" displayFolder="" count="2" memberValueDatatype="5" unbalanced="0"/>
    <cacheHierarchy uniqueName="[tblProdukte].[ModellID]" caption="ModellID" attribute="1" defaultMemberUniqueName="[tblProdukte].[ModellID].[All]" allUniqueName="[tblProdukte].[ModellID].[All]" dimensionUniqueName="[tblProdukte]" displayFolder="" count="2" memberValueDatatype="3" unbalanced="0"/>
    <cacheHierarchy uniqueName="[tblProdukte].[Kollektion]" caption="Kollektion" attribute="1" defaultMemberUniqueName="[tblProdukte].[Kollektion].[All]" allUniqueName="[tblProdukte].[Kollektion].[All]" dimensionUniqueName="[tblProdukte]" displayFolder="" count="2" memberValueDatatype="130" unbalanced="0"/>
    <cacheHierarchy uniqueName="[tblProdukte].[Produktgruppe]" caption="Produktgruppe" attribute="1" defaultMemberUniqueName="[tblProdukte].[Produktgruppe].[All]" allUniqueName="[tblProdukte].[Produktgruppe].[All]" dimensionUniqueName="[tblProdukte]" displayFolder="" count="2" memberValueDatatype="130" unbalanced="0"/>
    <cacheHierarchy uniqueName="[tblProdukte].[PreisNetto]" caption="PreisNetto" attribute="1" defaultMemberUniqueName="[tblProdukte].[PreisNetto].[All]" allUniqueName="[tblProdukte].[PreisNetto].[All]" dimensionUniqueName="[tblProdukte]" displayFolder="" count="2" memberValueDatatype="5" unbalanced="0"/>
    <cacheHierarchy uniqueName="[tblProdukte].[Lieferbar]" caption="Lieferbar" attribute="1" defaultMemberUniqueName="[tblProdukte].[Lieferbar].[All]" allUniqueName="[tblProdukte].[Lieferbar].[All]" dimensionUniqueName="[tblProdukte]" displayFolder="" count="2" memberValueDatatype="3" unbalanced="0"/>
    <cacheHierarchy uniqueName="[tblProdukte].[Bruttopreis]" caption="Bruttopreis" attribute="1" defaultMemberUniqueName="[tblProdukte].[Bruttopreis].[All]" allUniqueName="[tblProdukte].[Bruttopreis].[All]" dimensionUniqueName="[tblProdukte]" displayFolder="" count="2" memberValueDatatype="5" unbalanced="0"/>
    <cacheHierarchy uniqueName="[tblProdukte].[Provision]" caption="Provision" attribute="1" defaultMemberUniqueName="[tblProdukte].[Provision].[All]" allUniqueName="[tblProdukte].[Provision].[All]" dimensionUniqueName="[tblProdukte]" displayFolder="" count="2" memberValueDatatype="5" unbalanced="0"/>
    <cacheHierarchy uniqueName="[tblBestellungen].[Monat]" caption="Monat" attribute="1" defaultMemberUniqueName="[tblBestellungen].[Monat].[All]" allUniqueName="[tblBestellungen].[Monat].[All]" dimensionUniqueName="[tblBestellungen]" displayFolder="" count="2" memberValueDatatype="20" unbalanced="0" hidden="1"/>
    <cacheHierarchy uniqueName="[tblPosten].[Farbe]" caption="Farbe" attribute="1" defaultMemberUniqueName="[tblPosten].[Farbe].[All]" allUniqueName="[tblPosten].[Farbe].[All]" dimensionUniqueName="[tblPosten]" displayFolder="" count="2" memberValueDatatype="3" unbalanced="0" hidden="1"/>
    <cacheHierarchy uniqueName="[tblPosten].[Größe]" caption="Größe" attribute="1" defaultMemberUniqueName="[tblPosten].[Größe].[All]" allUniqueName="[tblPosten].[Größe].[All]" dimensionUniqueName="[tblPosten]" displayFolder="" count="2" memberValueDatatype="130" unbalanced="0" hidden="1"/>
    <cacheHierarchy uniqueName="[tblProdukte].[Berechnete Spalte 1]" caption="Berechnete Spalte 1" attribute="1" defaultMemberUniqueName="[tblProdukte].[Berechnete Spalte 1].[All]" allUniqueName="[tblProdukte].[Berechnete Spalte 1].[All]" dimensionUniqueName="[tblProdukte]" displayFolder="" count="2" memberValueDatatype="130" unbalanced="0" hidden="1"/>
    <cacheHierarchy uniqueName="[tblProdukte].[Provision_2]" caption="Provision_2" attribute="1" defaultMemberUniqueName="[tblProdukte].[Provision_2].[All]" allUniqueName="[tblProdukte].[Provision_2].[All]" dimensionUniqueName="[tblProdukte]" displayFolder="" count="2" memberValueDatatype="5" unbalanced="0" hidden="1"/>
    <cacheHierarchy uniqueName="[Measures].[Summe von UmsatzNetto]" caption="Summe von UmsatzNetto" measure="1" displayFolder="" measureGroup="tblPosten" count="0">
      <extLst>
        <ext xmlns:x15="http://schemas.microsoft.com/office/spreadsheetml/2010/11/main" uri="{B97F6D7D-B522-45F9-BDA1-12C45D357490}">
          <x15:cacheHierarchy aggregatedColumn="14"/>
        </ext>
      </extLst>
    </cacheHierarchy>
    <cacheHierarchy uniqueName="[Measures].[Summe von Verkäuferprovision]" caption="Summe von Verkäuferprovision"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Summe Bestellmenge]" caption="Summe Bestellmenge" measure="1" displayFolder="" measureGroup="tblPosten" count="0"/>
    <cacheHierarchy uniqueName="[Measures].[AnzahlBestellungen]" caption="AnzahlBestellungen" measure="1" displayFolder="" measureGroup="tblBestellungen" count="0"/>
    <cacheHierarchy uniqueName="[Measures].[Umsatzsumme_2]" caption="Umsatzsumme_2" measure="1" displayFolder="" measureGroup="tblPosten" count="0"/>
    <cacheHierarchy uniqueName="[Measures].[Quartal_2]" caption="Quartal_2" measure="1" displayFolder="" measureGroup="tblPosten" count="0"/>
    <cacheHierarchy uniqueName="[Measures].[ProzDifferenz]" caption="ProzDifferenz" measure="1" displayFolder="" measureGroup="tblPosten" count="0"/>
    <cacheHierarchy uniqueName="[Measures].[Häufigheit]" caption="Häufigheit" measure="1" displayFolder="" measureGroup="tblPosten" count="0"/>
    <cacheHierarchy uniqueName="[Measures].[Quartal_1]" caption="Quartal_1" measure="1" displayFolder="" measureGroup="tblPosten" count="0"/>
    <cacheHierarchy uniqueName="[Measures].[__XL_Count tblBestellungen]" caption="__XL_Count tblBestellungen" measure="1" displayFolder="" measureGroup="tblBestellungen" count="0" hidden="1"/>
    <cacheHierarchy uniqueName="[Measures].[__XL_Count tblProdukte]" caption="__XL_Count tblProdukte" measure="1" displayFolder="" measureGroup="tblProdukte"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_1 Goal]" caption="_Quartal_1 Goal" measure="1" displayFolder="" measureGroup="tblPosten" count="0" hidden="1"/>
    <cacheHierarchy uniqueName="[Measures].[_Quartal_1 Status]" caption="_Quartal_1 Status" measure="1" iconSet="6" displayFolder="" measureGroup="tblPosten" count="0" hidden="1"/>
  </cacheHierarchies>
  <kpis count="1">
    <kpi uniqueName="Quartal_1" caption="Quartal_1" displayFolder="" measureGroup="tblPosten" parent="" value="[Measures].[Quartal_1]" goal="[Measures].[_Quartal_1 Goal]" status="[Measures].[_Quartal_1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licerData="1" pivotCacheId="9407355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6DE885-E42A-4EB2-B5BF-3BA8E9A4E4E8}" name="PivotTable2" cacheId="2" applyNumberFormats="0" applyBorderFormats="0" applyFontFormats="0" applyPatternFormats="0" applyAlignmentFormats="0" applyWidthHeightFormats="1" dataCaption="Werte" tag="2894458f-9c70-4cf0-97e2-46eb55c432d2" updatedVersion="6" minRefreshableVersion="3" useAutoFormatting="1" itemPrintTitles="1" createdVersion="5" indent="0" compact="0" outline="1" outlineData="1" compactData="0" multipleFieldFilters="0">
  <location ref="A4:D18" firstHeaderRow="0" firstDataRow="1" firstDataCol="2" rowPageCount="2" colPageCount="1"/>
  <pivotFields count="6">
    <pivotField axis="axisRow" compact="0" allDrilled="1" showAll="0" dataSourceSort="1" defaultAttributeDrillState="1">
      <items count="6">
        <item x="0"/>
        <item x="1"/>
        <item x="2"/>
        <item x="3"/>
        <item x="4"/>
        <item t="default"/>
      </items>
    </pivotField>
    <pivotField axis="axisPage" compact="0" allDrilled="1" showAll="0" dataSourceSort="1" defaultAttributeDrillState="1">
      <items count="1">
        <item t="default"/>
      </items>
    </pivotField>
    <pivotField axis="axisPage" compact="0" allDrilled="1" showAll="0" dataSourceSort="1" defaultAttributeDrillState="1">
      <items count="1">
        <item t="default"/>
      </items>
    </pivotField>
    <pivotField axis="axisRow" compact="0" allDrilled="1" showAll="0" dataSourceSort="1" defaultAttributeDrillState="1">
      <items count="3">
        <item x="0"/>
        <item x="1"/>
        <item t="default"/>
      </items>
    </pivotField>
    <pivotField dataField="1" compact="0" showAll="0" defaultSubtotal="0"/>
    <pivotField dataField="1" compact="0" showAll="0" defaultSubtotal="0"/>
  </pivotFields>
  <rowFields count="2">
    <field x="0"/>
    <field x="3"/>
  </rowFields>
  <rowItems count="14">
    <i>
      <x/>
    </i>
    <i r="1">
      <x/>
    </i>
    <i r="1">
      <x v="1"/>
    </i>
    <i>
      <x v="1"/>
    </i>
    <i r="1">
      <x v="1"/>
    </i>
    <i>
      <x v="2"/>
    </i>
    <i r="1">
      <x/>
    </i>
    <i r="1">
      <x v="1"/>
    </i>
    <i>
      <x v="3"/>
    </i>
    <i r="1">
      <x v="1"/>
    </i>
    <i>
      <x v="4"/>
    </i>
    <i r="1">
      <x/>
    </i>
    <i r="1">
      <x v="1"/>
    </i>
    <i t="grand">
      <x/>
    </i>
  </rowItems>
  <colFields count="1">
    <field x="-2"/>
  </colFields>
  <colItems count="2">
    <i>
      <x/>
    </i>
    <i i="1">
      <x v="1"/>
    </i>
  </colItems>
  <pageFields count="2">
    <pageField fld="1" hier="3" name="[tblBestellungen].[Jahr].[All]" cap="All"/>
    <pageField fld="2" hier="4" name="[tblBestellungen].[Monatsname].&amp;[Feb]" cap="Feb"/>
  </pageFields>
  <dataFields count="2">
    <dataField name="Summe Nettoumsatz" fld="4" baseField="0" baseItem="0"/>
    <dataField name="Summe Provision" fld="5" baseField="0" baseItem="0"/>
  </dataFields>
  <formats count="1">
    <format dxfId="3">
      <pivotArea dataOnly="0" labelOnly="1" fieldPosition="0">
        <references count="1">
          <reference field="0" count="0"/>
        </references>
      </pivotArea>
    </format>
  </formats>
  <pivotHierarchies count="45">
    <pivotHierarchy dragToData="1"/>
    <pivotHierarchy dragToData="1"/>
    <pivotHierarchy dragToData="1"/>
    <pivotHierarchy dragToData="1"/>
    <pivotHierarchy multipleItemSelectionAllowed="1" dragToData="1">
      <members count="1" level="1">
        <member name="[tblBestellungen].[Monatsname].&amp;[Feb]"/>
      </members>
    </pivotHierarchy>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Summe Nettoumsatz"/>
    <pivotHierarchy dragToData="1" caption="Summe Provision"/>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2">
    <rowHierarchyUsage hierarchyUsage="2"/>
    <rowHierarchyUsage hierarchyUsage="17"/>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rodukte]"/>
        <x15:activeTabTopLevelEntity name="[tblBestellungen]"/>
        <x15:activeTabTopLevelEntity name="[tblPosten]"/>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BAE637D-A888-4A3E-B76F-AE172D425F56}" name="PivotTable4" cacheId="4" applyNumberFormats="0" applyBorderFormats="0" applyFontFormats="0" applyPatternFormats="0" applyAlignmentFormats="0" applyWidthHeightFormats="1" dataCaption="Werte" tag="448fc8e8-79bf-4319-91a4-f00234a2092b" updatedVersion="6" minRefreshableVersion="3" useAutoFormatting="1" rowGrandTotals="0" colGrandTotals="0" itemPrintTitles="1" createdVersion="6" indent="0" compact="0" compactData="0" multipleFieldFilters="0">
  <location ref="A1:B14" firstHeaderRow="1" firstDataRow="1" firstDataCol="1"/>
  <pivotFields count="2">
    <pivotField dataField="1" compact="0" outline="0" showAll="0" defaultSubtotal="0"/>
    <pivotField axis="axisRow" compact="0" allDrilled="1" outline="0" showAll="0" dataSourceSort="1" defaultAttributeDrillState="1">
      <items count="14">
        <item x="0"/>
        <item x="1"/>
        <item x="2"/>
        <item x="3"/>
        <item x="4"/>
        <item x="5"/>
        <item x="6"/>
        <item x="7"/>
        <item x="8"/>
        <item x="9"/>
        <item x="10"/>
        <item x="11"/>
        <item x="12"/>
        <item t="default"/>
      </items>
    </pivotField>
  </pivotFields>
  <rowFields count="1">
    <field x="1"/>
  </rowFields>
  <rowItems count="13">
    <i>
      <x/>
    </i>
    <i>
      <x v="1"/>
    </i>
    <i>
      <x v="2"/>
    </i>
    <i>
      <x v="3"/>
    </i>
    <i>
      <x v="4"/>
    </i>
    <i>
      <x v="5"/>
    </i>
    <i>
      <x v="6"/>
    </i>
    <i>
      <x v="7"/>
    </i>
    <i>
      <x v="8"/>
    </i>
    <i>
      <x v="9"/>
    </i>
    <i>
      <x v="10"/>
    </i>
    <i>
      <x v="11"/>
    </i>
    <i>
      <x v="12"/>
    </i>
  </rowItems>
  <colItems count="1">
    <i/>
  </colItems>
  <dataFields count="1">
    <dataField fld="0" subtotal="count" baseField="0" baseItem="0"/>
  </dataField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osten]"/>
        <x15:activeTabTopLevelEntity name="[tblBestellungen]"/>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D2066EB-66BD-4DE7-8DDA-45C5D37DFE26}" name="PivotTable5" cacheId="5" applyNumberFormats="0" applyBorderFormats="0" applyFontFormats="0" applyPatternFormats="0" applyAlignmentFormats="0" applyWidthHeightFormats="1" dataCaption="Werte" tag="91f047f0-e04e-4532-ae29-7e30dab9df07" updatedVersion="6" minRefreshableVersion="3" useAutoFormatting="1" itemPrintTitles="1" createdVersion="6" indent="0" compact="0" outline="1" outlineData="1" compactData="0" multipleFieldFilters="0">
  <location ref="A1:D15" firstHeaderRow="0" firstDataRow="1" firstDataCol="1"/>
  <pivotFields count="4">
    <pivotField dataField="1" compact="0" subtotalTop="0" showAll="0" defaultSubtotal="0"/>
    <pivotField dataField="1" compact="0" subtotalTop="0" showAll="0" defaultSubtotal="0"/>
    <pivotField dataField="1" compact="0" subtotalTop="0" showAll="0" defaultSubtotal="0"/>
    <pivotField axis="axisRow" compact="0" allDrilled="1" subtotalTop="0" showAll="0" dataSourceSort="1" defaultSubtotal="0" defaultAttributeDrillState="1">
      <items count="13">
        <item x="0"/>
        <item x="1"/>
        <item x="2"/>
        <item x="3"/>
        <item x="4"/>
        <item x="5"/>
        <item x="6"/>
        <item x="7"/>
        <item x="8"/>
        <item x="9"/>
        <item x="10"/>
        <item x="11"/>
        <item x="12"/>
      </items>
    </pivotField>
  </pivotFields>
  <rowFields count="1">
    <field x="3"/>
  </rowFields>
  <rowItems count="14">
    <i>
      <x/>
    </i>
    <i>
      <x v="1"/>
    </i>
    <i>
      <x v="2"/>
    </i>
    <i>
      <x v="3"/>
    </i>
    <i>
      <x v="4"/>
    </i>
    <i>
      <x v="5"/>
    </i>
    <i>
      <x v="6"/>
    </i>
    <i>
      <x v="7"/>
    </i>
    <i>
      <x v="8"/>
    </i>
    <i>
      <x v="9"/>
    </i>
    <i>
      <x v="10"/>
    </i>
    <i>
      <x v="11"/>
    </i>
    <i>
      <x v="12"/>
    </i>
    <i t="grand">
      <x/>
    </i>
  </rowItems>
  <colFields count="1">
    <field x="-2"/>
  </colFields>
  <colItems count="3">
    <i>
      <x/>
    </i>
    <i i="1">
      <x v="1"/>
    </i>
    <i i="2">
      <x v="2"/>
    </i>
  </colItems>
  <dataFields count="3">
    <dataField fld="0" subtotal="count" baseField="0" baseItem="0"/>
    <dataField fld="1" subtotal="count" baseField="0" baseItem="0"/>
    <dataField fld="2" subtotal="count" baseField="0" baseItem="0" numFmtId="9"/>
  </dataField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17696FC-8DEE-45F0-A2C8-E29E0414D7AE}" name="PivotTable1" cacheId="1" applyNumberFormats="0" applyBorderFormats="0" applyFontFormats="0" applyPatternFormats="0" applyAlignmentFormats="0" applyWidthHeightFormats="1" dataCaption="Werte" tag="70085911-c34f-4b5c-a68e-1756a88408bf" updatedVersion="6" minRefreshableVersion="3" useAutoFormatting="1" subtotalHiddenItems="1" itemPrintTitles="1" createdVersion="6" indent="0" outline="1" outlineData="1" multipleFieldFilters="0">
  <location ref="A1:B7" firstHeaderRow="1" firstDataRow="1" firstDataCol="1"/>
  <pivotFields count="2">
    <pivotField axis="axisRow" allDrilled="1" subtotalTop="0" showAll="0" dataSourceSort="1" defaultSubtotal="0" defaultAttributeDrillState="1">
      <items count="5">
        <item x="0"/>
        <item x="1"/>
        <item x="2"/>
        <item x="3"/>
        <item x="4"/>
      </items>
    </pivotField>
    <pivotField dataField="1" subtotalTop="0" showAll="0" defaultSubtotal="0"/>
  </pivotFields>
  <rowFields count="1">
    <field x="0"/>
  </rowFields>
  <rowItems count="6">
    <i>
      <x/>
    </i>
    <i>
      <x v="1"/>
    </i>
    <i>
      <x v="2"/>
    </i>
    <i>
      <x v="3"/>
    </i>
    <i>
      <x v="4"/>
    </i>
    <i t="grand">
      <x/>
    </i>
  </rowItems>
  <colItems count="1">
    <i/>
  </colItems>
  <dataFields count="1">
    <dataField fld="1" subtotal="count" baseField="0" baseItem="0"/>
  </dataField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7FC4B10-C752-4083-B2BA-D9B213B4DFBF}" name="PivotTable2" cacheId="3" applyNumberFormats="0" applyBorderFormats="0" applyFontFormats="0" applyPatternFormats="0" applyAlignmentFormats="0" applyWidthHeightFormats="1" dataCaption="Werte" tag="2b07b582-be6d-4eb7-b85a-8c612611ba81" updatedVersion="6" minRefreshableVersion="3" itemPrintTitles="1" createdVersion="6" indent="0" compact="0" outline="1" outlineData="1" compactData="0" multipleFieldFilters="0">
  <location ref="A3:D18" firstHeaderRow="1" firstDataRow="2" firstDataCol="1"/>
  <pivotFields count="3">
    <pivotField axis="axisRow" compact="0" allDrilled="1" showAll="0" dataSourceSort="1" defaultSubtotal="0" defaultAttributeDrillState="1">
      <items count="13">
        <item x="0"/>
        <item x="1"/>
        <item x="2"/>
        <item x="3"/>
        <item x="4"/>
        <item x="5"/>
        <item x="6"/>
        <item x="7"/>
        <item x="8"/>
        <item x="9"/>
        <item x="10"/>
        <item x="11"/>
        <item x="12"/>
      </items>
    </pivotField>
    <pivotField dataField="1" compact="0" subtotalTop="0" showAll="0" defaultSubtotal="0"/>
    <pivotField axis="axisCol" compact="0" allDrilled="1" subtotalTop="0" showAll="0" dataSourceSort="1" defaultSubtotal="0" defaultAttributeDrillState="1">
      <items count="2">
        <item x="0"/>
        <item x="1"/>
      </items>
    </pivotField>
  </pivotFields>
  <rowFields count="1">
    <field x="0"/>
  </rowFields>
  <rowItems count="14">
    <i>
      <x/>
    </i>
    <i>
      <x v="1"/>
    </i>
    <i>
      <x v="2"/>
    </i>
    <i>
      <x v="3"/>
    </i>
    <i>
      <x v="4"/>
    </i>
    <i>
      <x v="5"/>
    </i>
    <i>
      <x v="6"/>
    </i>
    <i>
      <x v="7"/>
    </i>
    <i>
      <x v="8"/>
    </i>
    <i>
      <x v="9"/>
    </i>
    <i>
      <x v="10"/>
    </i>
    <i>
      <x v="11"/>
    </i>
    <i>
      <x v="12"/>
    </i>
    <i t="grand">
      <x/>
    </i>
  </rowItems>
  <colFields count="1">
    <field x="2"/>
  </colFields>
  <colItems count="3">
    <i>
      <x/>
    </i>
    <i>
      <x v="1"/>
    </i>
    <i t="grand">
      <x/>
    </i>
  </colItems>
  <dataFields count="1">
    <dataField name="Bestellmenge" fld="1" subtotal="count" baseField="0" baseItem="0"/>
  </dataFields>
  <formats count="3">
    <format dxfId="2">
      <pivotArea field="0" type="button" dataOnly="0" labelOnly="1" outline="0" axis="axisRow" fieldPosition="0"/>
    </format>
    <format dxfId="1">
      <pivotArea dataOnly="0" labelOnly="1" outline="0" fieldPosition="0">
        <references count="1">
          <reference field="0" count="0"/>
        </references>
      </pivotArea>
    </format>
    <format dxfId="0">
      <pivotArea dataOnly="0" labelOnly="1" grandRow="1" outline="0" fieldPosition="0"/>
    </format>
  </format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Bestellmeng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0"/>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osten]"/>
        <x15:activeTabTopLevelEntity name="[tblBestellungen]"/>
        <x15:activeTabTopLevelEntity name="[tblFarb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C115358-12F6-4CE0-889D-946C2ACE8F2A}" name="PivotTable3" cacheId="6" applyNumberFormats="0" applyBorderFormats="0" applyFontFormats="0" applyPatternFormats="0" applyAlignmentFormats="0" applyWidthHeightFormats="1" dataCaption="Werte" tag="27e25788-009c-447b-aeee-33c235f5f6a6" updatedVersion="6" minRefreshableVersion="3" useAutoFormatting="1" itemPrintTitles="1" createdVersion="6" indent="0" compact="0" outline="1" outlineData="1" compactData="0" multipleFieldFilters="0">
  <location ref="A1:D21" firstHeaderRow="1" firstDataRow="1" firstDataCol="3"/>
  <pivotFields count="4">
    <pivotField axis="axisRow" compact="0" allDrilled="1" showAll="0" dataSourceSort="1">
      <items count="14">
        <item c="1" x="0" d="1"/>
        <item c="1" x="1"/>
        <item c="1" x="2"/>
        <item c="1" x="3"/>
        <item c="1" x="4"/>
        <item c="1" x="5"/>
        <item c="1" x="6"/>
        <item c="1" x="7"/>
        <item c="1" x="8"/>
        <item c="1" x="9"/>
        <item c="1" x="10"/>
        <item c="1" x="11"/>
        <item c="1" x="12"/>
        <item t="default"/>
      </items>
    </pivotField>
    <pivotField axis="axisRow" compact="0" showAll="0" dataSourceSort="1">
      <items count="4">
        <item c="1" x="0" d="1"/>
        <item c="1" x="1"/>
        <item c="1" x="2"/>
        <item t="default"/>
      </items>
    </pivotField>
    <pivotField axis="axisRow" compact="0" showAll="0" dataSourceSort="1">
      <items count="4">
        <item x="0"/>
        <item x="1"/>
        <item x="2"/>
        <item t="default"/>
      </items>
    </pivotField>
    <pivotField dataField="1" compact="0" subtotalTop="0" showAll="0" defaultSubtotal="0"/>
  </pivotFields>
  <rowFields count="3">
    <field x="0"/>
    <field x="1"/>
    <field x="2"/>
  </rowFields>
  <rowItems count="20">
    <i>
      <x/>
    </i>
    <i r="1">
      <x/>
    </i>
    <i r="2">
      <x/>
    </i>
    <i r="2">
      <x v="1"/>
    </i>
    <i r="2">
      <x v="2"/>
    </i>
    <i r="1">
      <x v="1"/>
    </i>
    <i r="1">
      <x v="2"/>
    </i>
    <i>
      <x v="1"/>
    </i>
    <i>
      <x v="2"/>
    </i>
    <i>
      <x v="3"/>
    </i>
    <i>
      <x v="4"/>
    </i>
    <i>
      <x v="5"/>
    </i>
    <i>
      <x v="6"/>
    </i>
    <i>
      <x v="7"/>
    </i>
    <i>
      <x v="8"/>
    </i>
    <i>
      <x v="9"/>
    </i>
    <i>
      <x v="10"/>
    </i>
    <i>
      <x v="11"/>
    </i>
    <i>
      <x v="12"/>
    </i>
    <i t="grand">
      <x/>
    </i>
  </rowItems>
  <colItems count="1">
    <i/>
  </colItems>
  <dataFields count="1">
    <dataField fld="3" subtotal="count" baseField="0" baseItem="0"/>
  </dataField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osten]"/>
      </x15:pivotTableUISettings>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FC3BD6B5-CB3E-448F-9487-389BEB049DF9}" name="PivotTable1" cacheId="0" applyNumberFormats="0" applyBorderFormats="0" applyFontFormats="0" applyPatternFormats="0" applyAlignmentFormats="0" applyWidthHeightFormats="1" dataCaption="Werte" tag="640828a8-aab3-4741-91ee-24376d855dee" updatedVersion="6" minRefreshableVersion="3" subtotalHiddenItems="1" itemPrintTitles="1" createdVersion="6" indent="0" compact="0" outline="1" outlineData="1" compactData="0" multipleFieldFilters="0">
  <location ref="A1:D7" firstHeaderRow="0" firstDataRow="1" firstDataCol="1"/>
  <pivotFields count="4">
    <pivotField axis="axisRow" compact="0" allDrilled="1" showAll="0" dataSourceSort="1" defaultSubtotal="0" defaultAttributeDrillState="1">
      <items count="5">
        <item x="0"/>
        <item x="1"/>
        <item x="2"/>
        <item x="3"/>
        <item x="4"/>
      </items>
    </pivotField>
    <pivotField dataField="1" compact="0" subtotalTop="0" showAll="0" defaultSubtotal="0"/>
    <pivotField dataField="1" compact="0" subtotalTop="0" showAll="0" defaultSubtotal="0"/>
    <pivotField dataField="1" compact="0" subtotalTop="0" showAll="0" defaultSubtotal="0"/>
  </pivotFields>
  <rowFields count="1">
    <field x="0"/>
  </rowFields>
  <rowItems count="6">
    <i>
      <x/>
    </i>
    <i>
      <x v="1"/>
    </i>
    <i>
      <x v="2"/>
    </i>
    <i>
      <x v="3"/>
    </i>
    <i>
      <x v="4"/>
    </i>
    <i t="grand">
      <x/>
    </i>
  </rowItems>
  <colFields count="1">
    <field x="-2"/>
  </colFields>
  <colItems count="3">
    <i>
      <x/>
    </i>
    <i i="1">
      <x v="1"/>
    </i>
    <i i="2">
      <x v="2"/>
    </i>
  </colItems>
  <dataFields count="3">
    <dataField fld="1" subtotal="count" baseField="0" baseItem="0"/>
    <dataField fld="2" subtotal="count" baseField="0" baseItem="0"/>
    <dataField name="Quartal_1 Status" fld="3" subtotal="count" baseField="0" baseItem="0"/>
  </dataFields>
  <conditionalFormats count="1">
    <conditionalFormat scope="data" priority="1">
      <pivotAreas count="1">
        <pivotArea outline="0" fieldPosition="0">
          <references count="1">
            <reference field="4294967294" count="1" selected="0">
              <x v="2"/>
            </reference>
          </references>
        </pivotArea>
      </pivotAreas>
    </conditionalFormat>
  </conditionalFormats>
  <pivotHierarchies count="4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Verkäufer" xr10:uid="{5AA75AF7-E843-49E1-B129-DDF8A6189452}" sourceName="[tblBestellungen].[Verkäufer]">
  <data>
    <olap pivotCacheId="940735513">
      <levels count="2">
        <level uniqueName="[tblBestellungen].[Verkäufer].[(All)]" sourceCaption="(All)" count="0"/>
        <level uniqueName="[tblBestellungen].[Verkäufer].[Verkäufer]" sourceCaption="Verkäufer" count="5">
          <ranges>
            <range startItem="0">
              <i n="[tblBestellungen].[Verkäufer].&amp;[Bommel]" c="Bommel"/>
              <i n="[tblBestellungen].[Verkäufer].&amp;[Franz]" c="Franz"/>
              <i n="[tblBestellungen].[Verkäufer].&amp;[Hansen]" c="Hansen"/>
              <i n="[tblBestellungen].[Verkäufer].&amp;[Kleber]" c="Kleber"/>
              <i n="[tblBestellungen].[Verkäufer].&amp;[Rückert]" c="Rückert"/>
            </range>
          </ranges>
        </level>
      </levels>
      <selections count="1">
        <selection n="[tblBestellungen].[Verkäufer].&amp;[Franz]"/>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onatsname" xr10:uid="{F383D3C1-AE05-4E5B-9A72-AEABD864BBFE}" sourceName="[tblBestellungen].[Monatsname]">
  <data>
    <olap pivotCacheId="940735513">
      <levels count="2">
        <level uniqueName="[tblBestellungen].[Monatsname].[(All)]" sourceCaption="(All)" count="0"/>
        <level uniqueName="[tblBestellungen].[Monatsname].[Monatsname]" sourceCaption="Monatsname" count="6">
          <ranges>
            <range startItem="0">
              <i n="[tblBestellungen].[Monatsname].&amp;[Jan]" c="Jan"/>
              <i n="[tblBestellungen].[Monatsname].&amp;[Feb]" c="Feb"/>
              <i n="[tblBestellungen].[Monatsname].&amp;[Mrz]" c="Mrz"/>
              <i n="[tblBestellungen].[Monatsname].&amp;[Apr]" c="Apr"/>
              <i n="[tblBestellungen].[Monatsname].&amp;[Mai]" c="Mai"/>
              <i n="[tblBestellungen].[Monatsname].&amp;[Jun]" c="Jun"/>
            </range>
          </ranges>
        </level>
      </levels>
      <selections count="1">
        <selection n="[tblBestellungen].[Monatsname].&amp;[Jan]"/>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rkäufer" xr10:uid="{967D851B-2362-46EA-A4F7-3D330FA014CB}" cache="Datenschnitt_Verkäufer" caption="Verkäufer" level="1" rowHeight="241300"/>
  <slicer name="Monatsname" xr10:uid="{AE6165B9-724B-4127-AB1F-058E4B91B282}" cache="Datenschnitt_Monatsname" caption="Monatsname" columnCount="2" level="1"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1A293-6F01-4A21-82C4-3654BD102F7C}">
  <dimension ref="A1:D18"/>
  <sheetViews>
    <sheetView tabSelected="1" workbookViewId="0">
      <selection activeCell="C1" sqref="C1"/>
    </sheetView>
  </sheetViews>
  <sheetFormatPr baseColWidth="10" defaultRowHeight="15" x14ac:dyDescent="0.25"/>
  <cols>
    <col min="1" max="1" width="22.42578125" bestFit="1" customWidth="1"/>
    <col min="2" max="2" width="16.5703125" bestFit="1" customWidth="1"/>
    <col min="3" max="3" width="19.7109375" bestFit="1" customWidth="1"/>
    <col min="4" max="4" width="16.5703125" bestFit="1" customWidth="1"/>
  </cols>
  <sheetData>
    <row r="1" spans="1:4" x14ac:dyDescent="0.25">
      <c r="A1" s="1" t="s">
        <v>9</v>
      </c>
      <c r="B1" t="s" vm="1">
        <v>10</v>
      </c>
    </row>
    <row r="2" spans="1:4" x14ac:dyDescent="0.25">
      <c r="A2" s="1" t="s">
        <v>11</v>
      </c>
      <c r="B2" t="s" vm="2">
        <v>16</v>
      </c>
    </row>
    <row r="4" spans="1:4" x14ac:dyDescent="0.25">
      <c r="A4" s="1" t="s">
        <v>12</v>
      </c>
      <c r="B4" s="1" t="s">
        <v>13</v>
      </c>
      <c r="C4" t="s">
        <v>14</v>
      </c>
      <c r="D4" t="s">
        <v>15</v>
      </c>
    </row>
    <row r="5" spans="1:4" x14ac:dyDescent="0.25">
      <c r="A5" s="5" t="s">
        <v>4</v>
      </c>
      <c r="B5" s="5"/>
      <c r="C5" s="4">
        <v>5799.45</v>
      </c>
      <c r="D5" s="4">
        <v>104.41749999999999</v>
      </c>
    </row>
    <row r="6" spans="1:4" x14ac:dyDescent="0.25">
      <c r="B6" t="s">
        <v>1</v>
      </c>
      <c r="C6" s="4">
        <v>3485.1499999999996</v>
      </c>
      <c r="D6" s="4">
        <v>69.703000000000003</v>
      </c>
    </row>
    <row r="7" spans="1:4" x14ac:dyDescent="0.25">
      <c r="B7" t="s">
        <v>2</v>
      </c>
      <c r="C7" s="4">
        <v>2314.3000000000002</v>
      </c>
      <c r="D7" s="4">
        <v>34.714499999999994</v>
      </c>
    </row>
    <row r="8" spans="1:4" x14ac:dyDescent="0.25">
      <c r="A8" s="5" t="s">
        <v>5</v>
      </c>
      <c r="B8" s="5"/>
      <c r="C8" s="4">
        <v>1926.9</v>
      </c>
      <c r="D8" s="4">
        <v>28.903499999999998</v>
      </c>
    </row>
    <row r="9" spans="1:4" x14ac:dyDescent="0.25">
      <c r="B9" t="s">
        <v>2</v>
      </c>
      <c r="C9" s="4">
        <v>1926.9</v>
      </c>
      <c r="D9" s="4">
        <v>28.903499999999998</v>
      </c>
    </row>
    <row r="10" spans="1:4" x14ac:dyDescent="0.25">
      <c r="A10" s="5" t="s">
        <v>6</v>
      </c>
      <c r="B10" s="5"/>
      <c r="C10" s="4">
        <v>2977.1</v>
      </c>
      <c r="D10" s="4">
        <v>46.51250000000001</v>
      </c>
    </row>
    <row r="11" spans="1:4" x14ac:dyDescent="0.25">
      <c r="B11" t="s">
        <v>1</v>
      </c>
      <c r="C11" s="4">
        <v>371.20000000000005</v>
      </c>
      <c r="D11" s="4">
        <v>7.4240000000000013</v>
      </c>
    </row>
    <row r="12" spans="1:4" x14ac:dyDescent="0.25">
      <c r="B12" t="s">
        <v>2</v>
      </c>
      <c r="C12" s="4">
        <v>2605.9</v>
      </c>
      <c r="D12" s="4">
        <v>39.08850000000001</v>
      </c>
    </row>
    <row r="13" spans="1:4" x14ac:dyDescent="0.25">
      <c r="A13" s="5" t="s">
        <v>7</v>
      </c>
      <c r="B13" s="5"/>
      <c r="C13" s="4">
        <v>3202.0999999999995</v>
      </c>
      <c r="D13" s="4">
        <v>48.031500000000015</v>
      </c>
    </row>
    <row r="14" spans="1:4" x14ac:dyDescent="0.25">
      <c r="B14" t="s">
        <v>2</v>
      </c>
      <c r="C14" s="4">
        <v>3202.0999999999995</v>
      </c>
      <c r="D14" s="4">
        <v>48.031500000000015</v>
      </c>
    </row>
    <row r="15" spans="1:4" x14ac:dyDescent="0.25">
      <c r="A15" s="5" t="s">
        <v>8</v>
      </c>
      <c r="B15" s="5"/>
      <c r="C15" s="4">
        <v>5753.5099999999984</v>
      </c>
      <c r="D15" s="4">
        <v>104.2834</v>
      </c>
    </row>
    <row r="16" spans="1:4" x14ac:dyDescent="0.25">
      <c r="B16" t="s">
        <v>1</v>
      </c>
      <c r="C16" s="4">
        <v>3596.1499999999996</v>
      </c>
      <c r="D16" s="4">
        <v>71.923000000000002</v>
      </c>
    </row>
    <row r="17" spans="1:4" x14ac:dyDescent="0.25">
      <c r="B17" t="s">
        <v>2</v>
      </c>
      <c r="C17" s="4">
        <v>2157.3599999999997</v>
      </c>
      <c r="D17" s="4">
        <v>32.360399999999998</v>
      </c>
    </row>
    <row r="18" spans="1:4" x14ac:dyDescent="0.25">
      <c r="A18" t="s">
        <v>3</v>
      </c>
      <c r="C18" s="4">
        <v>19659.060000000009</v>
      </c>
      <c r="D18" s="4">
        <v>332.14839999999992</v>
      </c>
    </row>
  </sheetData>
  <pageMargins left="0.7" right="0.7" top="0.78740157499999996" bottom="0.78740157499999996"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A6462-0E4A-4807-BEB2-C9192E956882}">
  <dimension ref="A1:B7"/>
  <sheetViews>
    <sheetView workbookViewId="0">
      <selection activeCell="B3" sqref="B3"/>
    </sheetView>
  </sheetViews>
  <sheetFormatPr baseColWidth="10" defaultRowHeight="15" x14ac:dyDescent="0.25"/>
  <cols>
    <col min="1" max="1" width="17.28515625" customWidth="1"/>
    <col min="2" max="2" width="15.42578125" customWidth="1"/>
    <col min="3" max="3" width="14.140625" bestFit="1" customWidth="1"/>
  </cols>
  <sheetData>
    <row r="1" spans="1:2" x14ac:dyDescent="0.25">
      <c r="A1" t="s">
        <v>12</v>
      </c>
      <c r="B1" t="str" vm="9">
        <f>CUBEMEMBER("ThisWorkbookDataModel","[Measures].[Umsatzsumme]")</f>
        <v>Umsatzsumme</v>
      </c>
    </row>
    <row r="2" spans="1:2" x14ac:dyDescent="0.25">
      <c r="A2" t="str" vm="10">
        <f>CUBEMEMBER("ThisWorkbookDataModel","[tblBestellungen].[Verkäufer].&amp;[Bommel]")</f>
        <v>Bommel</v>
      </c>
      <c r="B2" vm="13">
        <f t="shared" ref="B2:B7" si="0">CUBEVALUE("ThisWorkbookDataModel",$A2,B$1)</f>
        <v>35920.92</v>
      </c>
    </row>
    <row r="3" spans="1:2" x14ac:dyDescent="0.25">
      <c r="A3" t="str" vm="11">
        <f>CUBEMEMBER("ThisWorkbookDataModel","[tblBestellungen].[Verkäufer].&amp;[Franz]")</f>
        <v>Franz</v>
      </c>
      <c r="B3" vm="16">
        <f t="shared" si="0"/>
        <v>7754.0999999999995</v>
      </c>
    </row>
    <row r="4" spans="1:2" x14ac:dyDescent="0.25">
      <c r="A4" t="str" vm="12">
        <f>CUBEMEMBER("ThisWorkbookDataModel","[tblBestellungen].[Verkäufer].&amp;[Hansen]")</f>
        <v>Hansen</v>
      </c>
      <c r="B4" vm="14">
        <f t="shared" si="0"/>
        <v>19456.000000000007</v>
      </c>
    </row>
    <row r="5" spans="1:2" x14ac:dyDescent="0.25">
      <c r="A5" t="str" vm="6">
        <f>CUBEMEMBER("ThisWorkbookDataModel","[tblBestellungen].[Verkäufer].&amp;[Kleber]")</f>
        <v>Kleber</v>
      </c>
      <c r="B5" vm="17">
        <f t="shared" si="0"/>
        <v>27553.849999999991</v>
      </c>
    </row>
    <row r="6" spans="1:2" x14ac:dyDescent="0.25">
      <c r="A6" t="str" vm="15">
        <f>CUBEMEMBER("ThisWorkbookDataModel","[tblBestellungen].[Verkäufer].&amp;[Rückert]")</f>
        <v>Rückert</v>
      </c>
      <c r="B6" vm="19">
        <f t="shared" si="0"/>
        <v>43361.80999999999</v>
      </c>
    </row>
    <row r="7" spans="1:2" x14ac:dyDescent="0.25">
      <c r="A7" t="str" vm="7">
        <f>CUBEMEMBER("ThisWorkbookDataModel","[tblBestellungen].[Verkäufer].[All]","Gesamtergebnis")</f>
        <v>Gesamtergebnis</v>
      </c>
      <c r="B7" vm="18">
        <f t="shared" si="0"/>
        <v>134046.67999999993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C8886-7D85-4001-BBF3-7B1FA4C6ECDB}">
  <dimension ref="A1:B14"/>
  <sheetViews>
    <sheetView workbookViewId="0">
      <selection activeCell="A2" sqref="A2"/>
    </sheetView>
  </sheetViews>
  <sheetFormatPr baseColWidth="10" defaultRowHeight="15" x14ac:dyDescent="0.25"/>
  <cols>
    <col min="1" max="1" width="11.5703125" bestFit="1" customWidth="1"/>
    <col min="2" max="3" width="10.28515625" bestFit="1" customWidth="1"/>
  </cols>
  <sheetData>
    <row r="1" spans="1:2" x14ac:dyDescent="0.25">
      <c r="A1" s="1" t="s">
        <v>18</v>
      </c>
      <c r="B1" t="s">
        <v>17</v>
      </c>
    </row>
    <row r="2" spans="1:2" x14ac:dyDescent="0.25">
      <c r="A2">
        <v>10050</v>
      </c>
      <c r="B2" s="3">
        <v>3</v>
      </c>
    </row>
    <row r="3" spans="1:2" x14ac:dyDescent="0.25">
      <c r="A3">
        <v>10053</v>
      </c>
      <c r="B3" s="3">
        <v>3</v>
      </c>
    </row>
    <row r="4" spans="1:2" x14ac:dyDescent="0.25">
      <c r="A4">
        <v>10055</v>
      </c>
      <c r="B4" s="3">
        <v>3</v>
      </c>
    </row>
    <row r="5" spans="1:2" x14ac:dyDescent="0.25">
      <c r="A5">
        <v>10108</v>
      </c>
      <c r="B5" s="3">
        <v>3</v>
      </c>
    </row>
    <row r="6" spans="1:2" x14ac:dyDescent="0.25">
      <c r="A6">
        <v>10109</v>
      </c>
      <c r="B6" s="3">
        <v>5</v>
      </c>
    </row>
    <row r="7" spans="1:2" x14ac:dyDescent="0.25">
      <c r="A7">
        <v>10110</v>
      </c>
      <c r="B7" s="3">
        <v>4</v>
      </c>
    </row>
    <row r="8" spans="1:2" x14ac:dyDescent="0.25">
      <c r="A8">
        <v>10230</v>
      </c>
      <c r="B8" s="3">
        <v>5</v>
      </c>
    </row>
    <row r="9" spans="1:2" x14ac:dyDescent="0.25">
      <c r="A9">
        <v>10235</v>
      </c>
      <c r="B9" s="3">
        <v>6</v>
      </c>
    </row>
    <row r="10" spans="1:2" x14ac:dyDescent="0.25">
      <c r="A10">
        <v>10238</v>
      </c>
      <c r="B10" s="3">
        <v>7</v>
      </c>
    </row>
    <row r="11" spans="1:2" x14ac:dyDescent="0.25">
      <c r="A11">
        <v>10239</v>
      </c>
      <c r="B11" s="3">
        <v>3</v>
      </c>
    </row>
    <row r="12" spans="1:2" x14ac:dyDescent="0.25">
      <c r="A12">
        <v>10240</v>
      </c>
      <c r="B12" s="3">
        <v>5</v>
      </c>
    </row>
    <row r="13" spans="1:2" x14ac:dyDescent="0.25">
      <c r="A13">
        <v>10242</v>
      </c>
      <c r="B13" s="3">
        <v>3</v>
      </c>
    </row>
    <row r="14" spans="1:2" x14ac:dyDescent="0.25">
      <c r="A14">
        <v>10243</v>
      </c>
      <c r="B14" s="3">
        <v>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B5A73-1652-4494-AFC1-74C12448D9A3}">
  <dimension ref="A1:D15"/>
  <sheetViews>
    <sheetView workbookViewId="0">
      <selection activeCell="C2" sqref="C2"/>
    </sheetView>
  </sheetViews>
  <sheetFormatPr baseColWidth="10" defaultRowHeight="15" x14ac:dyDescent="0.25"/>
  <cols>
    <col min="1" max="1" width="15.5703125" bestFit="1" customWidth="1"/>
    <col min="2" max="3" width="9.5703125" bestFit="1" customWidth="1"/>
    <col min="4" max="4" width="13.140625" bestFit="1" customWidth="1"/>
  </cols>
  <sheetData>
    <row r="1" spans="1:4" x14ac:dyDescent="0.25">
      <c r="A1" s="1" t="s">
        <v>18</v>
      </c>
      <c r="B1" t="s">
        <v>20</v>
      </c>
      <c r="C1" t="s">
        <v>21</v>
      </c>
      <c r="D1" t="s">
        <v>22</v>
      </c>
    </row>
    <row r="2" spans="1:4" x14ac:dyDescent="0.25">
      <c r="A2">
        <v>10050</v>
      </c>
      <c r="B2" s="4">
        <v>2827.2</v>
      </c>
      <c r="C2" s="4">
        <v>4358.5999999999985</v>
      </c>
      <c r="D2" s="6">
        <v>0.5416666666666663</v>
      </c>
    </row>
    <row r="3" spans="1:4" x14ac:dyDescent="0.25">
      <c r="A3">
        <v>10053</v>
      </c>
      <c r="B3" s="4">
        <v>8512</v>
      </c>
      <c r="C3" s="4">
        <v>7936</v>
      </c>
      <c r="D3" s="6">
        <v>-6.7669172932330823E-2</v>
      </c>
    </row>
    <row r="4" spans="1:4" x14ac:dyDescent="0.25">
      <c r="A4">
        <v>10055</v>
      </c>
      <c r="B4" s="4">
        <v>1072.56</v>
      </c>
      <c r="C4" s="4">
        <v>2981.52</v>
      </c>
      <c r="D4" s="6">
        <v>1.7798165137614681</v>
      </c>
    </row>
    <row r="5" spans="1:4" x14ac:dyDescent="0.25">
      <c r="A5">
        <v>10108</v>
      </c>
      <c r="B5" s="4">
        <v>9285.3000000000011</v>
      </c>
      <c r="C5" s="4">
        <v>8721</v>
      </c>
      <c r="D5" s="6">
        <v>-6.0773480662983534E-2</v>
      </c>
    </row>
    <row r="6" spans="1:4" x14ac:dyDescent="0.25">
      <c r="A6">
        <v>10109</v>
      </c>
      <c r="B6" s="4">
        <v>4008.6</v>
      </c>
      <c r="C6" s="4">
        <v>5400.9</v>
      </c>
      <c r="D6" s="6">
        <v>0.34732824427480907</v>
      </c>
    </row>
    <row r="7" spans="1:4" x14ac:dyDescent="0.25">
      <c r="A7">
        <v>10110</v>
      </c>
      <c r="B7" s="4">
        <v>7314</v>
      </c>
      <c r="C7" s="4">
        <v>5883</v>
      </c>
      <c r="D7" s="6">
        <v>-0.19565217391304349</v>
      </c>
    </row>
    <row r="8" spans="1:4" x14ac:dyDescent="0.25">
      <c r="A8">
        <v>10230</v>
      </c>
      <c r="B8" s="4">
        <v>3696.6</v>
      </c>
      <c r="C8" s="4">
        <v>11364.3</v>
      </c>
      <c r="D8" s="6">
        <v>2.0742574257425739</v>
      </c>
    </row>
    <row r="9" spans="1:4" x14ac:dyDescent="0.25">
      <c r="A9">
        <v>10235</v>
      </c>
      <c r="B9" s="4">
        <v>4515</v>
      </c>
      <c r="C9" s="4">
        <v>3045</v>
      </c>
      <c r="D9" s="6">
        <v>-0.32558139534883723</v>
      </c>
    </row>
    <row r="10" spans="1:4" x14ac:dyDescent="0.25">
      <c r="A10">
        <v>10238</v>
      </c>
      <c r="B10" s="4">
        <v>3696</v>
      </c>
      <c r="C10" s="4">
        <v>5456</v>
      </c>
      <c r="D10" s="6">
        <v>0.47619047619047616</v>
      </c>
    </row>
    <row r="11" spans="1:4" x14ac:dyDescent="0.25">
      <c r="A11">
        <v>10239</v>
      </c>
      <c r="B11" s="4">
        <v>2059</v>
      </c>
      <c r="C11" s="4">
        <v>2925.2</v>
      </c>
      <c r="D11" s="6">
        <v>0.42068965517241369</v>
      </c>
    </row>
    <row r="12" spans="1:4" x14ac:dyDescent="0.25">
      <c r="A12">
        <v>10240</v>
      </c>
      <c r="B12" s="4">
        <v>3586.2000000000003</v>
      </c>
      <c r="C12" s="4">
        <v>4682.7</v>
      </c>
      <c r="D12" s="6">
        <v>0.30575539568345311</v>
      </c>
    </row>
    <row r="13" spans="1:4" x14ac:dyDescent="0.25">
      <c r="A13">
        <v>10242</v>
      </c>
      <c r="B13" s="4">
        <v>3550</v>
      </c>
      <c r="C13" s="4">
        <v>10500</v>
      </c>
      <c r="D13" s="6">
        <v>1.9577464788732395</v>
      </c>
    </row>
    <row r="14" spans="1:4" x14ac:dyDescent="0.25">
      <c r="A14">
        <v>10243</v>
      </c>
      <c r="B14" s="4">
        <v>2925.6</v>
      </c>
      <c r="C14" s="4">
        <v>3744.4</v>
      </c>
      <c r="D14" s="6">
        <v>0.27987421383647804</v>
      </c>
    </row>
    <row r="15" spans="1:4" x14ac:dyDescent="0.25">
      <c r="A15" t="s">
        <v>3</v>
      </c>
      <c r="B15" s="4">
        <v>57048.059999999961</v>
      </c>
      <c r="C15" s="4">
        <v>76998.619999999937</v>
      </c>
      <c r="D15" s="6">
        <v>0.34971495963228177</v>
      </c>
    </row>
  </sheetData>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D8950-A92F-49F5-973D-C9E06136CA58}">
  <dimension ref="A1:B7"/>
  <sheetViews>
    <sheetView workbookViewId="0">
      <selection activeCell="C18" sqref="C18"/>
    </sheetView>
  </sheetViews>
  <sheetFormatPr baseColWidth="10" defaultRowHeight="15" x14ac:dyDescent="0.25"/>
  <cols>
    <col min="1" max="1" width="22.42578125" bestFit="1" customWidth="1"/>
    <col min="2" max="3" width="14.140625" bestFit="1" customWidth="1"/>
  </cols>
  <sheetData>
    <row r="1" spans="1:2" x14ac:dyDescent="0.25">
      <c r="A1" s="1" t="s">
        <v>0</v>
      </c>
      <c r="B1" t="s">
        <v>23</v>
      </c>
    </row>
    <row r="2" spans="1:2" x14ac:dyDescent="0.25">
      <c r="A2" s="2" t="s">
        <v>4</v>
      </c>
      <c r="B2" s="4">
        <v>35920.92</v>
      </c>
    </row>
    <row r="3" spans="1:2" x14ac:dyDescent="0.25">
      <c r="A3" s="2" t="s">
        <v>5</v>
      </c>
      <c r="B3" s="4">
        <v>7754.0999999999995</v>
      </c>
    </row>
    <row r="4" spans="1:2" x14ac:dyDescent="0.25">
      <c r="A4" s="2" t="s">
        <v>6</v>
      </c>
      <c r="B4" s="4">
        <v>19456.000000000007</v>
      </c>
    </row>
    <row r="5" spans="1:2" x14ac:dyDescent="0.25">
      <c r="A5" s="2" t="s">
        <v>7</v>
      </c>
      <c r="B5" s="4">
        <v>27553.849999999991</v>
      </c>
    </row>
    <row r="6" spans="1:2" x14ac:dyDescent="0.25">
      <c r="A6" s="2" t="s">
        <v>8</v>
      </c>
      <c r="B6" s="4">
        <v>43361.80999999999</v>
      </c>
    </row>
    <row r="7" spans="1:2" x14ac:dyDescent="0.25">
      <c r="A7" s="2" t="s">
        <v>3</v>
      </c>
      <c r="B7" s="4">
        <v>134046.67999999993</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53EBB-FC02-4C96-B496-91A857B9B820}">
  <dimension ref="A1:D18"/>
  <sheetViews>
    <sheetView workbookViewId="0">
      <selection activeCell="A3" sqref="A3"/>
    </sheetView>
  </sheetViews>
  <sheetFormatPr baseColWidth="10" defaultRowHeight="15" x14ac:dyDescent="0.25"/>
  <cols>
    <col min="1" max="1" width="18.42578125" style="2" customWidth="1"/>
    <col min="2" max="3" width="11" customWidth="1"/>
    <col min="4" max="4" width="15.42578125" customWidth="1"/>
  </cols>
  <sheetData>
    <row r="1" spans="1:4" x14ac:dyDescent="0.25">
      <c r="A1"/>
    </row>
    <row r="2" spans="1:4" x14ac:dyDescent="0.25">
      <c r="A2"/>
    </row>
    <row r="3" spans="1:4" x14ac:dyDescent="0.25">
      <c r="A3" s="1" t="s">
        <v>27</v>
      </c>
      <c r="B3" s="1" t="s">
        <v>24</v>
      </c>
    </row>
    <row r="4" spans="1:4" x14ac:dyDescent="0.25">
      <c r="A4" s="7" t="s">
        <v>18</v>
      </c>
      <c r="B4" t="s">
        <v>25</v>
      </c>
      <c r="C4" t="s">
        <v>26</v>
      </c>
      <c r="D4" t="s">
        <v>3</v>
      </c>
    </row>
    <row r="5" spans="1:4" x14ac:dyDescent="0.25">
      <c r="A5" s="2">
        <v>10050</v>
      </c>
      <c r="B5" s="8">
        <v>456</v>
      </c>
      <c r="C5" s="8">
        <v>703</v>
      </c>
      <c r="D5" s="8">
        <v>1159</v>
      </c>
    </row>
    <row r="6" spans="1:4" x14ac:dyDescent="0.25">
      <c r="A6" s="2">
        <v>10053</v>
      </c>
      <c r="B6" s="8">
        <v>665</v>
      </c>
      <c r="C6" s="8">
        <v>620</v>
      </c>
      <c r="D6" s="8">
        <v>1285</v>
      </c>
    </row>
    <row r="7" spans="1:4" x14ac:dyDescent="0.25">
      <c r="A7" s="2">
        <v>10055</v>
      </c>
      <c r="B7" s="8">
        <v>109</v>
      </c>
      <c r="C7" s="8">
        <v>303</v>
      </c>
      <c r="D7" s="8">
        <v>412</v>
      </c>
    </row>
    <row r="8" spans="1:4" x14ac:dyDescent="0.25">
      <c r="A8" s="2">
        <v>10108</v>
      </c>
      <c r="B8" s="8">
        <v>362</v>
      </c>
      <c r="C8" s="8">
        <v>340</v>
      </c>
      <c r="D8" s="8">
        <v>702</v>
      </c>
    </row>
    <row r="9" spans="1:4" x14ac:dyDescent="0.25">
      <c r="A9" s="2">
        <v>10109</v>
      </c>
      <c r="B9" s="8">
        <v>262</v>
      </c>
      <c r="C9" s="8">
        <v>353</v>
      </c>
      <c r="D9" s="8">
        <v>615</v>
      </c>
    </row>
    <row r="10" spans="1:4" x14ac:dyDescent="0.25">
      <c r="A10" s="2">
        <v>10110</v>
      </c>
      <c r="B10" s="8">
        <v>230</v>
      </c>
      <c r="C10" s="8">
        <v>185</v>
      </c>
      <c r="D10" s="8">
        <v>415</v>
      </c>
    </row>
    <row r="11" spans="1:4" x14ac:dyDescent="0.25">
      <c r="A11" s="2">
        <v>10230</v>
      </c>
      <c r="B11" s="8">
        <v>202</v>
      </c>
      <c r="C11" s="8">
        <v>621</v>
      </c>
      <c r="D11" s="8">
        <v>823</v>
      </c>
    </row>
    <row r="12" spans="1:4" x14ac:dyDescent="0.25">
      <c r="A12" s="2">
        <v>10235</v>
      </c>
      <c r="B12" s="8">
        <v>215</v>
      </c>
      <c r="C12" s="8">
        <v>145</v>
      </c>
      <c r="D12" s="8">
        <v>360</v>
      </c>
    </row>
    <row r="13" spans="1:4" x14ac:dyDescent="0.25">
      <c r="A13" s="2">
        <v>10238</v>
      </c>
      <c r="B13" s="8">
        <v>105</v>
      </c>
      <c r="C13" s="8">
        <v>155</v>
      </c>
      <c r="D13" s="8">
        <v>260</v>
      </c>
    </row>
    <row r="14" spans="1:4" x14ac:dyDescent="0.25">
      <c r="A14" s="2">
        <v>10239</v>
      </c>
      <c r="B14" s="8">
        <v>145</v>
      </c>
      <c r="C14" s="8">
        <v>206</v>
      </c>
      <c r="D14" s="8">
        <v>351</v>
      </c>
    </row>
    <row r="15" spans="1:4" x14ac:dyDescent="0.25">
      <c r="A15" s="2">
        <v>10240</v>
      </c>
      <c r="B15" s="8">
        <v>278</v>
      </c>
      <c r="C15" s="8">
        <v>363</v>
      </c>
      <c r="D15" s="8">
        <v>641</v>
      </c>
    </row>
    <row r="16" spans="1:4" x14ac:dyDescent="0.25">
      <c r="A16" s="2">
        <v>10242</v>
      </c>
      <c r="B16" s="8">
        <v>142</v>
      </c>
      <c r="C16" s="8">
        <v>420</v>
      </c>
      <c r="D16" s="8">
        <v>562</v>
      </c>
    </row>
    <row r="17" spans="1:4" x14ac:dyDescent="0.25">
      <c r="A17" s="2">
        <v>10243</v>
      </c>
      <c r="B17" s="8">
        <v>318</v>
      </c>
      <c r="C17" s="8">
        <v>407</v>
      </c>
      <c r="D17" s="8">
        <v>725</v>
      </c>
    </row>
    <row r="18" spans="1:4" x14ac:dyDescent="0.25">
      <c r="A18" s="2" t="s">
        <v>3</v>
      </c>
      <c r="B18" s="8">
        <v>3489</v>
      </c>
      <c r="C18" s="8">
        <v>4821</v>
      </c>
      <c r="D18" s="8">
        <v>8310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5DD9F-C4A4-4ED5-8957-0994BC022C96}">
  <dimension ref="A1:D21"/>
  <sheetViews>
    <sheetView workbookViewId="0">
      <selection activeCell="B3" sqref="B3"/>
    </sheetView>
  </sheetViews>
  <sheetFormatPr baseColWidth="10" defaultRowHeight="15" x14ac:dyDescent="0.25"/>
  <cols>
    <col min="1" max="1" width="15.5703125" bestFit="1" customWidth="1"/>
    <col min="2" max="2" width="8.28515625" bestFit="1" customWidth="1"/>
    <col min="3" max="3" width="8.85546875" bestFit="1" customWidth="1"/>
    <col min="4" max="4" width="14.140625" bestFit="1" customWidth="1"/>
  </cols>
  <sheetData>
    <row r="1" spans="1:4" x14ac:dyDescent="0.25">
      <c r="A1" s="1" t="s">
        <v>18</v>
      </c>
      <c r="B1" s="1" t="s">
        <v>19</v>
      </c>
      <c r="C1" s="1" t="s">
        <v>28</v>
      </c>
      <c r="D1" t="s">
        <v>23</v>
      </c>
    </row>
    <row r="2" spans="1:4" x14ac:dyDescent="0.25">
      <c r="A2">
        <v>10050</v>
      </c>
      <c r="D2" s="4">
        <v>7185.8000000000011</v>
      </c>
    </row>
    <row r="3" spans="1:4" x14ac:dyDescent="0.25">
      <c r="B3">
        <v>10</v>
      </c>
      <c r="D3" s="4">
        <v>1785.6</v>
      </c>
    </row>
    <row r="4" spans="1:4" x14ac:dyDescent="0.25">
      <c r="C4" t="s">
        <v>29</v>
      </c>
      <c r="D4" s="4">
        <v>372</v>
      </c>
    </row>
    <row r="5" spans="1:4" x14ac:dyDescent="0.25">
      <c r="C5" t="s">
        <v>30</v>
      </c>
      <c r="D5" s="4">
        <v>496</v>
      </c>
    </row>
    <row r="6" spans="1:4" x14ac:dyDescent="0.25">
      <c r="C6" t="s">
        <v>31</v>
      </c>
      <c r="D6" s="4">
        <v>917.59999999999991</v>
      </c>
    </row>
    <row r="7" spans="1:4" x14ac:dyDescent="0.25">
      <c r="B7">
        <v>20</v>
      </c>
      <c r="D7" s="4">
        <v>2083.1999999999998</v>
      </c>
    </row>
    <row r="8" spans="1:4" x14ac:dyDescent="0.25">
      <c r="B8">
        <v>30</v>
      </c>
      <c r="D8" s="4">
        <v>3316.9999999999995</v>
      </c>
    </row>
    <row r="9" spans="1:4" x14ac:dyDescent="0.25">
      <c r="A9">
        <v>10053</v>
      </c>
      <c r="D9" s="4">
        <v>16448</v>
      </c>
    </row>
    <row r="10" spans="1:4" x14ac:dyDescent="0.25">
      <c r="A10">
        <v>10055</v>
      </c>
      <c r="D10" s="4">
        <v>4054.0799999999995</v>
      </c>
    </row>
    <row r="11" spans="1:4" x14ac:dyDescent="0.25">
      <c r="A11">
        <v>10108</v>
      </c>
      <c r="D11" s="4">
        <v>18006.300000000007</v>
      </c>
    </row>
    <row r="12" spans="1:4" x14ac:dyDescent="0.25">
      <c r="A12">
        <v>10109</v>
      </c>
      <c r="D12" s="4">
        <v>9409.4999999999982</v>
      </c>
    </row>
    <row r="13" spans="1:4" x14ac:dyDescent="0.25">
      <c r="A13">
        <v>10110</v>
      </c>
      <c r="D13" s="4">
        <v>13197</v>
      </c>
    </row>
    <row r="14" spans="1:4" x14ac:dyDescent="0.25">
      <c r="A14">
        <v>10230</v>
      </c>
      <c r="D14" s="4">
        <v>15060.900000000001</v>
      </c>
    </row>
    <row r="15" spans="1:4" x14ac:dyDescent="0.25">
      <c r="A15">
        <v>10235</v>
      </c>
      <c r="D15" s="4">
        <v>7560</v>
      </c>
    </row>
    <row r="16" spans="1:4" x14ac:dyDescent="0.25">
      <c r="A16">
        <v>10238</v>
      </c>
      <c r="D16" s="4">
        <v>9152</v>
      </c>
    </row>
    <row r="17" spans="1:4" x14ac:dyDescent="0.25">
      <c r="A17">
        <v>10239</v>
      </c>
      <c r="D17" s="4">
        <v>4984.2</v>
      </c>
    </row>
    <row r="18" spans="1:4" x14ac:dyDescent="0.25">
      <c r="A18">
        <v>10240</v>
      </c>
      <c r="D18" s="4">
        <v>8268.9000000000015</v>
      </c>
    </row>
    <row r="19" spans="1:4" x14ac:dyDescent="0.25">
      <c r="A19">
        <v>10242</v>
      </c>
      <c r="D19" s="4">
        <v>14050</v>
      </c>
    </row>
    <row r="20" spans="1:4" x14ac:dyDescent="0.25">
      <c r="A20">
        <v>10243</v>
      </c>
      <c r="D20" s="4">
        <v>6670.0000000000009</v>
      </c>
    </row>
    <row r="21" spans="1:4" x14ac:dyDescent="0.25">
      <c r="A21" t="s">
        <v>3</v>
      </c>
      <c r="D21" s="4">
        <v>134046.67999999993</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AFE1-1292-480E-900E-DDD4089E7969}">
  <dimension ref="A1:D7"/>
  <sheetViews>
    <sheetView workbookViewId="0">
      <selection activeCell="C4" sqref="C4"/>
    </sheetView>
  </sheetViews>
  <sheetFormatPr baseColWidth="10" defaultRowHeight="15" x14ac:dyDescent="0.25"/>
  <cols>
    <col min="1" max="1" width="16" customWidth="1"/>
    <col min="2" max="3" width="13.140625" customWidth="1"/>
  </cols>
  <sheetData>
    <row r="1" spans="1:4" x14ac:dyDescent="0.25">
      <c r="A1" s="1" t="s">
        <v>12</v>
      </c>
      <c r="B1" t="s">
        <v>20</v>
      </c>
      <c r="C1" t="s">
        <v>21</v>
      </c>
      <c r="D1" t="s">
        <v>32</v>
      </c>
    </row>
    <row r="2" spans="1:4" x14ac:dyDescent="0.25">
      <c r="A2" t="s">
        <v>4</v>
      </c>
      <c r="B2" s="4">
        <v>14269.550000000001</v>
      </c>
      <c r="C2" s="4">
        <v>21651.370000000006</v>
      </c>
      <c r="D2" s="3">
        <v>-1</v>
      </c>
    </row>
    <row r="3" spans="1:4" x14ac:dyDescent="0.25">
      <c r="A3" t="s">
        <v>5</v>
      </c>
      <c r="B3" s="4">
        <v>4224.1000000000004</v>
      </c>
      <c r="C3" s="4">
        <v>3530</v>
      </c>
      <c r="D3" s="3">
        <v>1</v>
      </c>
    </row>
    <row r="4" spans="1:4" x14ac:dyDescent="0.25">
      <c r="A4" t="s">
        <v>6</v>
      </c>
      <c r="B4" s="4">
        <v>12376.1</v>
      </c>
      <c r="C4" s="4">
        <v>7079.8999999999987</v>
      </c>
      <c r="D4" s="3">
        <v>1</v>
      </c>
    </row>
    <row r="5" spans="1:4" x14ac:dyDescent="0.25">
      <c r="A5" t="s">
        <v>7</v>
      </c>
      <c r="B5" s="4">
        <v>6867.7000000000007</v>
      </c>
      <c r="C5" s="4">
        <v>20686.149999999998</v>
      </c>
      <c r="D5" s="3">
        <v>-1</v>
      </c>
    </row>
    <row r="6" spans="1:4" x14ac:dyDescent="0.25">
      <c r="A6" t="s">
        <v>8</v>
      </c>
      <c r="B6" s="4">
        <v>19310.610000000008</v>
      </c>
      <c r="C6" s="4">
        <v>24051.200000000004</v>
      </c>
      <c r="D6" s="3">
        <v>0</v>
      </c>
    </row>
    <row r="7" spans="1:4" x14ac:dyDescent="0.25">
      <c r="A7" t="s">
        <v>3</v>
      </c>
      <c r="B7" s="4">
        <v>57048.059999999961</v>
      </c>
      <c r="C7" s="4">
        <v>76998.619999999937</v>
      </c>
      <c r="D7" s="3">
        <v>0</v>
      </c>
    </row>
  </sheetData>
  <conditionalFormatting pivot="1" sqref="D2:D7">
    <cfRule type="iconSet" priority="1">
      <iconSet showValue="0">
        <cfvo type="num" val="-1"/>
        <cfvo type="num" val="-0.5"/>
        <cfvo type="num" val="0.5"/>
      </iconSet>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9E972-424B-4607-8A5B-2B9F57A494A4}">
  <dimension ref="A1:B4"/>
  <sheetViews>
    <sheetView workbookViewId="0">
      <selection activeCell="B4" sqref="B4"/>
    </sheetView>
  </sheetViews>
  <sheetFormatPr baseColWidth="10" defaultRowHeight="15" x14ac:dyDescent="0.25"/>
  <cols>
    <col min="1" max="1" width="18" customWidth="1"/>
    <col min="2" max="2" width="21.85546875" customWidth="1"/>
  </cols>
  <sheetData>
    <row r="1" spans="1:2" x14ac:dyDescent="0.25">
      <c r="A1" t="s">
        <v>33</v>
      </c>
      <c r="B1" vm="3">
        <f>CUBEVALUE("ThisWorkbookDataModel","[Measures].[Umsatzsumme]")</f>
        <v>134046.67999999993</v>
      </c>
    </row>
    <row r="2" spans="1:2" x14ac:dyDescent="0.25">
      <c r="A2" s="9" t="s">
        <v>34</v>
      </c>
    </row>
    <row r="3" spans="1:2" x14ac:dyDescent="0.25">
      <c r="A3" t="s">
        <v>6</v>
      </c>
      <c r="B3" vm="4">
        <f>CUBEVALUE("ThisWorkbookDataModel","[Measures].[Umsatzsumme]","[tblBestellungen].[Verkäufer].[Hansen]")</f>
        <v>19456.000000000007</v>
      </c>
    </row>
    <row r="4" spans="1:2" x14ac:dyDescent="0.25">
      <c r="A4" t="s">
        <v>4</v>
      </c>
      <c r="B4" vm="5">
        <f>CUBEVALUE("ThisWorkbookDataModel","[Measures].[Umsatzsumme]","[tblBestellungen].[Verkäufer].["&amp;A4&amp;"]")</f>
        <v>35920.92</v>
      </c>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35A76-00B6-4877-8C36-0F3017D7EE0F}">
  <dimension ref="A1:A2"/>
  <sheetViews>
    <sheetView workbookViewId="0">
      <selection activeCell="A2" sqref="A2"/>
    </sheetView>
  </sheetViews>
  <sheetFormatPr baseColWidth="10" defaultRowHeight="15" x14ac:dyDescent="0.25"/>
  <cols>
    <col min="1" max="1" width="16.85546875" customWidth="1"/>
  </cols>
  <sheetData>
    <row r="1" spans="1:1" x14ac:dyDescent="0.25">
      <c r="A1" t="s">
        <v>23</v>
      </c>
    </row>
    <row r="2" spans="1:1" x14ac:dyDescent="0.25">
      <c r="A2" vm="8">
        <f>CUBEVALUE("ThisWorkbookDataModel","[Measures].[Umsatzsumme]",Datenschnitt_Monatsname,Datenschnitt_Verkäufer)</f>
        <v>2297.1999999999998</v>
      </c>
    </row>
  </sheetData>
  <pageMargins left="0.7" right="0.7" top="0.78740157499999996" bottom="0.78740157499999996" header="0.3" footer="0.3"/>
  <drawing r:id="rId1"/>
  <extLst>
    <ext xmlns:x14="http://schemas.microsoft.com/office/spreadsheetml/2009/9/main" uri="{A8765BA9-456A-4dab-B4F3-ACF838C121DE}">
      <x14:slicerList>
        <x14:slicer r:id="rId2"/>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t b l F a r b e n _ f e 0 2 3 1 6 0 - 1 4 8 f - 4 0 9 f - 9 3 9 2 - 1 7 9 b c d 7 e 8 c 0 3 " > < C u s t o m C o n t e n t > < ! [ C D A T A [ < T a b l e W i d g e t G r i d S e r i a l i z a t i o n   x m l n s : x s d = " h t t p : / / w w w . w 3 . o r g / 2 0 0 1 / X M L S c h e m a "   x m l n s : x s i = " h t t p : / / w w w . w 3 . o r g / 2 0 0 1 / X M L S c h e m a - i n s t a n c e " > < C o l u m n S u g g e s t e d T y p e   / > < C o l u m n F o r m a t   / > < C o l u m n A c c u r a c y   / > < C o l u m n C u r r e n c y S y m b o l   / > < C o l u m n P o s i t i v e P a t t e r n   / > < C o l u m n N e g a t i v e P a t t e r n   / > < C o l u m n W i d t h s > < i t e m > < k e y > < s t r i n g > F a r b I D < / s t r i n g > < / k e y > < v a l u e > < i n t > 7 6 < / i n t > < / v a l u e > < / i t e m > < i t e m > < k e y > < s t r i n g > B e z e i c h n u n g < / s t r i n g > < / k e y > < v a l u e > < i n t > 1 1 5 < / i n t > < / v a l u e > < / i t e m > < i t e m > < k e y > < s t r i n g > S u m m e B e s t e l l u n g e n < / s t r i n g > < / k e y > < v a l u e > < i n t > 1 6 0 < / i n t > < / v a l u e > < / i t e m > < / C o l u m n W i d t h s > < C o l u m n D i s p l a y I n d e x > < i t e m > < k e y > < s t r i n g > F a r b I D < / s t r i n g > < / k e y > < v a l u e > < i n t > 0 < / i n t > < / v a l u e > < / i t e m > < i t e m > < k e y > < s t r i n g > B e z e i c h n u n g < / s t r i n g > < / k e y > < v a l u e > < i n t > 1 < / i n t > < / v a l u e > < / i t e m > < i t e m > < k e y > < s t r i n g > S u m m e B e s t e l l u n g e n < / s t r i n g > < / k e y > < v a l u e > < i n t > 2 < / 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9 1 f 0 4 7 f 0 - e 0 4 e - 4 5 3 2 - a e 2 9 - 7 e 3 0 d a b 9 d f 0 7 " > < 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1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 t b l B e s t e l l u n g e n 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 t b l B e s t e l l u n g e n 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 C o l u m n s \ D a t u m < / 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 C o l u m n s \ J a h r < / K e y > < / a : K e y > < a : V a l u e   i : t y p e = " T a b l e W i d g e t B a s e V i e w S t a t e " / > < / a : K e y V a l u e O f D i a g r a m O b j e c t K e y a n y T y p e z b w N T n L X > < a : K e y V a l u e O f D i a g r a m O b j e c t K e y a n y T y p e z b w N T n L X > < a : K e y > < K e y > C o l u m n s \ M o n a t < / K e y > < / a : K e y > < a : V a l u e   i : t y p e = " T a b l e W i d g e t B a s e V i e w S t a t e " / > < / a : K e y V a l u e O f D i a g r a m O b j e c t K e y a n y T y p e z b w N T n L X > < a : K e y V a l u e O f D i a g r a m O b j e c t K e y a n y T y p e z b w N T n L X > < a : K e y > < K e y > C o l u m n s \ M o n a t s n a m e < / K e y > < / a : K e y > < a : V a l u e   i : t y p e = " T a b l e W i d g e t B a s e V i e w S t a t e " / > < / a : K e y V a l u e O f D i a g r a m O b j e c t K e y a n y T y p e z b w N T n L X > < a : K e y V a l u e O f D i a g r a m O b j e c t K e y a n y T y p e z b w N T n L X > < a : K e y > < K e y > C o l u m n s \ Q u a r t a l < / 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 t b l F a r b e n 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 t b l F a r b e n 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 C o l u m n s \ F a r b I D < / K e y > < / a : K e y > < a : V a l u e   i : t y p e = " T a b l e W i d g e t B a s e V i e w S t a t e " / > < / a : K e y V a l u e O f D i a g r a m O b j e c t K e y a n y T y p e z b w N T n L X > < a : K e y V a l u e O f D i a g r a m O b j e c t K e y a n y T y p e z b w N T n L X > < a : K e y > < K e y > C o l u m n s \ B e z e i c h n u n g < / K e y > < / a : K e y > < a : V a l u e   i : t y p e = " T a b l e W i d g e t B a s e V i e w S t a t e " / > < / a : K e y V a l u e O f D i a g r a m O b j e c t K e y a n y T y p e z b w N T n L X > < a : K e y V a l u e O f D i a g r a m O b j e c t K e y a n y T y p e z b w N T n L X > < a : K e y > < K e y > C o l u m n s \ S u m m e B e s t e l l u n g e n 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 t b l P r o d u k t e 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 t b l P r o d u k t e 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 C o l u m n s \ K o l l e k t i o n < / K e y > < / a : K e y > < a : V a l u e   i : t y p e = " T a b l e W i d g e t B a s e V i e w S t a t e " / > < / a : K e y V a l u e O f D i a g r a m O b j e c t K e y a n y T y p e z b w N T n L X > < a : K e y V a l u e O f D i a g r a m O b j e c t K e y a n y T y p e z b w N T n L X > < a : K e y > < K e y > C o l u m n s \ P r o d u k t g r u p p e < / K e y > < / a : K e y > < a : V a l u e   i : t y p e = " T a b l e W i d g e t B a s e V i e w S t a t e " / > < / a : K e y V a l u e O f D i a g r a m O b j e c t K e y a n y T y p e z b w N T n L X > < a : K e y V a l u e O f D i a g r a m O b j e c t K e y a n y T y p e z b w N T n L X > < a : K e y > < K e y > C o l u m n s \ P r e i s N e t t o < / K e y > < / a : K e y > < a : V a l u e   i : t y p e = " T a b l e W i d g e t B a s e V i e w S t a t e " / > < / a : K e y V a l u e O f D i a g r a m O b j e c t K e y a n y T y p e z b w N T n L X > < a : K e y V a l u e O f D i a g r a m O b j e c t K e y a n y T y p e z b w N T n L X > < a : K e y > < K e y > C o l u m n s \ L i e f e r b a r < / K e y > < / a : K e y > < a : V a l u e   i : t y p e = " T a b l e W i d g e t B a s e V i e w S t a t e " / > < / a : K e y V a l u e O f D i a g r a m O b j e c t K e y a n y T y p e z b w N T n L X > < a : K e y V a l u e O f D i a g r a m O b j e c t K e y a n y T y p e z b w N T n L X > < a : K e y > < K e y > C o l u m n s \ B r u t t o p r e i s < / K e y > < / a : K e y > < a : V a l u e   i : t y p e = " T a b l e W i d g e t B a s e V i e w S t a t e " / > < / a : K e y V a l u e O f D i a g r a m O b j e c t K e y a n y T y p e z b w N T n L X > < a : K e y V a l u e O f D i a g r a m O b j e c t K e y a n y T y p e z b w N T n L X > < a : K e y > < K e y > C o l u m n s \ P r o v i s i o n < / K e y > < / a : K e y > < a : V a l u e   i : t y p e = " T a b l e W i d g e t B a s e V i e w S t a t e " / > < / a : K e y V a l u e O f D i a g r a m O b j e c t K e y a n y T y p e z b w N T n L X > < a : K e y V a l u e O f D i a g r a m O b j e c t K e y a n y T y p e z b w N T n L X > < a : K e y > < K e y > C o l u m n s \ P r o v i s i o n _ 2 < / K e y > < / a : K e y > < a : V a l u e   i : t y p e = " T a b l e W i d g e t B a s e V i e w S t a t e " / > < / a : K e y V a l u e O f D i a g r a m O b j e c t K e y a n y T y p e z b w N T n L X > < a : K e y V a l u e O f D i a g r a m O b j e c t K e y a n y T y p e z b w N T n L X > < a : K e y > < K e y > C o l u m n s \ B e r e c h n e t e   S p a l t e   1 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 t b l P o s t e n 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 t b l P o s t e n 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 C o l u m n s \ U m s a t z N e t t o < / K e y > < / a : K e y > < a : V a l u e   i : t y p e = " T a b l e W i d g e t B a s e V i e w S t a t e " / > < / a : K e y V a l u e O f D i a g r a m O b j e c t K e y a n y T y p e z b w N T n L X > < a : K e y V a l u e O f D i a g r a m O b j e c t K e y a n y T y p e z b w N T n L X > < a : K e y > < K e y > C o l u m n s \ V e r k � u f e r p r o v i s i o n < / 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2.xml>��< ? x m l   v e r s i o n = " 1 . 0 "   e n c o d i n g = " U T F - 1 6 " ? > < G e m i n i   x m l n s = " h t t p : / / g e m i n i / p i v o t c u s t o m i z a t i o n / 4 4 8 f c 8 e 8 - 7 9 b f - 4 3 1 9 - 9 1 a 4 - f 0 0 2 3 4 a 2 0 9 2 b " > < 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13.xml>��< ? x m l   v e r s i o n = " 1 . 0 "   e n c o d i n g = " U T F - 1 6 " ? > < G e m i n i   x m l n s = " h t t p : / / g e m i n i / p i v o t c u s t o m i z a t i o n / S h o w I m p l i c i t M e a s u r e s " > < C u s t o m C o n t e n t > < ! [ C D A T A [ F a l s e ] ] > < / C u s t o m C o n t e n t > < / G e m i n i > 
</file>

<file path=customXml/item14.xml>��< ? x m l   v e r s i o n = " 1 . 0 "   e n c o d i n g = " U T F - 1 6 " ? > < G e m i n i   x m l n s = " h t t p : / / g e m i n i / p i v o t c u s t o m i z a t i o n / T a b l e X M L _ t b l P r o d u k t e _ 1 2 9 e 6 a 4 9 - d a c 6 - 4 f e 0 - 9 2 9 d - 3 e 1 6 c 5 3 4 4 c 5 7 " > < C u s t o m C o n t e n t > < ! [ C D A T A [ < T a b l e W i d g e t G r i d S e r i a l i z a t i o n   x m l n s : x s d = " h t t p : / / w w w . w 3 . o r g / 2 0 0 1 / X M L S c h e m a "   x m l n s : x s i = " h t t p : / / w w w . w 3 . o r g / 2 0 0 1 / X M L S c h e m a - i n s t a n c e " > < C o l u m n S u g g e s t e d T y p e   / > < C o l u m n F o r m a t   / > < C o l u m n A c c u r a c y   / > < C o l u m n C u r r e n c y S y m b o l   / > < C o l u m n P o s i t i v e P a t t e r n   / > < C o l u m n N e g a t i v e P a t t e r n   / > < C o l u m n W i d t h s > < i t e m > < k e y > < s t r i n g > M o d e l l I D < / s t r i n g > < / k e y > < v a l u e > < i n t > 9 3 < / i n t > < / v a l u e > < / i t e m > < i t e m > < k e y > < s t r i n g > K o l l e k t i o n < / s t r i n g > < / k e y > < v a l u e > < i n t > 9 9 < / i n t > < / v a l u e > < / i t e m > < i t e m > < k e y > < s t r i n g > P r o d u k t g r u p p e < / s t r i n g > < / k e y > < v a l u e > < i n t > 1 2 9 < / i n t > < / v a l u e > < / i t e m > < i t e m > < k e y > < s t r i n g > P r e i s N e t t o < / s t r i n g > < / k e y > < v a l u e > < i n t > 1 0 3 < / i n t > < / v a l u e > < / i t e m > < i t e m > < k e y > < s t r i n g > L i e f e r b a r < / s t r i n g > < / k e y > < v a l u e > < i n t > 9 2 < / i n t > < / v a l u e > < / i t e m > < i t e m > < k e y > < s t r i n g > B r u t t o p r e i s < / s t r i n g > < / k e y > < v a l u e > < i n t > 9 7 < / i n t > < / v a l u e > < / i t e m > < i t e m > < k e y > < s t r i n g > P r o v i s i o n < / s t r i n g > < / k e y > < v a l u e > < i n t > 9 1 < / i n t > < / v a l u e > < / i t e m > < i t e m > < k e y > < s t r i n g > P r o v i s i o n _ 2 < / s t r i n g > < / k e y > < v a l u e > < i n t > 9 6 < / i n t > < / v a l u e > < / i t e m > < i t e m > < k e y > < s t r i n g > B e r e c h n e t e   S p a l t e   1 < / s t r i n g > < / k e y > < v a l u e > < i n t > 1 6 0 < / i n t > < / v a l u e > < / i t e m > < / C o l u m n W i d t h s > < C o l u m n D i s p l a y I n d e x > < i t e m > < k e y > < s t r i n g > M o d e l l I D < / s t r i n g > < / k e y > < v a l u e > < i n t > 0 < / i n t > < / v a l u e > < / i t e m > < i t e m > < k e y > < s t r i n g > K o l l e k t i o n < / s t r i n g > < / k e y > < v a l u e > < i n t > 1 < / i n t > < / v a l u e > < / i t e m > < i t e m > < k e y > < s t r i n g > P r o d u k t g r u p p e < / s t r i n g > < / k e y > < v a l u e > < i n t > 2 < / i n t > < / v a l u e > < / i t e m > < i t e m > < k e y > < s t r i n g > P r e i s N e t t o < / s t r i n g > < / k e y > < v a l u e > < i n t > 3 < / i n t > < / v a l u e > < / i t e m > < i t e m > < k e y > < s t r i n g > L i e f e r b a r < / s t r i n g > < / k e y > < v a l u e > < i n t > 4 < / i n t > < / v a l u e > < / i t e m > < i t e m > < k e y > < s t r i n g > B r u t t o p r e i s < / s t r i n g > < / k e y > < v a l u e > < i n t > 5 < / i n t > < / v a l u e > < / i t e m > < i t e m > < k e y > < s t r i n g > P r o v i s i o n < / s t r i n g > < / k e y > < v a l u e > < i n t > 6 < / i n t > < / v a l u e > < / i t e m > < i t e m > < k e y > < s t r i n g > P r o v i s i o n _ 2 < / s t r i n g > < / k e y > < v a l u e > < i n t > 7 < / i n t > < / v a l u e > < / i t e m > < i t e m > < k e y > < s t r i n g > B e r e c h n e t e   S p a l t e   1 < / s t r i n g > < / k e y > < v a l u e > < i n t > 8 < / 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2 b 0 7 b 5 8 2 - b e 6 d - 4 e b 7 - b 8 5 a - 8 c 6 1 2 6 1 1 b a 8 1 " > < 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17.xml>��< ? x m l   v e r s i o n = " 1 . 0 "   e n c o d i n g = " U T F - 1 6 " ? > < G e m i n i   x m l n s = " h t t p : / / g e m i n i / p i v o t c u s t o m i z a t i o n / S h o w H i d d e n " > < C u s t o m C o n t e n t > < ! [ C D A T A [ T r u e ] ] > < / C u s t o m C o n t e n t > < / G e m i n i > 
</file>

<file path=customXml/item18.xml>��< ? x m l   v e r s i o n = " 1 . 0 "   e n c o d i n g = " U T F - 1 6 " ? > < G e m i n i   x m l n s = " h t t p : / / g e m i n i / p i v o t c u s t o m i z a t i o n / M a n u a l C a l c M o d e " > < C u s t o m C o n t e n t > < ! [ C D A T A [ F a l s e ] ] > < / C u s t o m C o n t e n t > < / G e m i n i > 
</file>

<file path=customXml/item19.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2 7 e 2 5 7 8 8 - 0 0 9 c - 4 4 7 b - a e e e - 3 3 c 2 3 5 f 5 f 6 a 6 " > < 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20.xml>��< ? x m l   v e r s i o n = " 1 . 0 "   e n c o d i n g = " U T F - 1 6 " ? > < G e m i n i   x m l n s = " h t t p : / / g e m i n i / p i v o t c u s t o m i z a t i o n / T a b l e O r d e r " > < C u s t o m C o n t e n t > < ! [ C D A T A [ t b l B e s t e l l u n g e n _ 4 b 6 3 6 4 4 3 - 6 e 6 a - 4 d 8 7 - a f 1 a - 5 e 3 d 1 f c 8 3 5 f 9 , t b l P r o d u k t e _ 1 2 9 e 6 a 4 9 - d a c 6 - 4 f e 0 - 9 2 9 d - 3 e 1 6 c 5 3 4 4 c 5 7 , t b l P o s t e n _ 6 6 a d a 1 a c - 8 9 a c - 4 9 3 5 - b 0 9 5 - b 0 4 2 b 3 9 0 5 d 1 c , t b l F a r b e n _ f e 0 2 3 1 6 0 - 1 4 8 f - 4 0 9 f - 9 3 9 2 - 1 7 9 b c d 7 e 8 c 0 3 ] ] > < / C u s t o m C o n t e n t > < / G e m i n i > 
</file>

<file path=customXml/item2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 t b l P r o d u k t e 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 t b l P r o d u k t e 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 C o l u m n s \ M o d e l l I D < / K e y > < / D i a g r a m O b j e c t K e y > < D i a g r a m O b j e c t K e y > < K e y > C o l u m n s \ K o l l e k t i o n < / K e y > < / D i a g r a m O b j e c t K e y > < D i a g r a m O b j e c t K e y > < K e y > C o l u m n s \ P r o d u k t g r u p p e < / K e y > < / D i a g r a m O b j e c t K e y > < D i a g r a m O b j e c t K e y > < K e y > C o l u m n s \ P r e i s N e t t o < / K e y > < / D i a g r a m O b j e c t K e y > < D i a g r a m O b j e c t K e y > < K e y > C o l u m n s \ L i e f e r b a r < / K e y > < / D i a g r a m O b j e c t K e y > < D i a g r a m O b j e c t K e y > < K e y > C o l u m n s \ B r u t t o p r e i s < / 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 C o l u m n s \ M o d e l l I D < / K e y > < / a : K e y > < a : V a l u e   i : t y p e = " M e a s u r e G r i d N o d e V i e w S t a t e " > < L a y e d O u t > t r u e < / L a y e d O u t > < / a : V a l u e > < / a : K e y V a l u e O f D i a g r a m O b j e c t K e y a n y T y p e z b w N T n L X > < a : K e y V a l u e O f D i a g r a m O b j e c t K e y a n y T y p e z b w N T n L X > < a : K e y > < K e y > C o l u m n s \ K o l l e k t i o n < / K e y > < / a : K e y > < a : V a l u e   i : t y p e = " M e a s u r e G r i d N o d e V i e w S t a t e " > < C o l u m n > 1 < / C o l u m n > < L a y e d O u t > t r u e < / L a y e d O u t > < / a : V a l u e > < / a : K e y V a l u e O f D i a g r a m O b j e c t K e y a n y T y p e z b w N T n L X > < a : K e y V a l u e O f D i a g r a m O b j e c t K e y a n y T y p e z b w N T n L X > < a : K e y > < K e y > C o l u m n s \ P r o d u k t g r u p p e < / K e y > < / a : K e y > < a : V a l u e   i : t y p e = " M e a s u r e G r i d N o d e V i e w S t a t e " > < C o l u m n > 2 < / C o l u m n > < L a y e d O u t > t r u e < / L a y e d O u t > < / a : V a l u e > < / a : K e y V a l u e O f D i a g r a m O b j e c t K e y a n y T y p e z b w N T n L X > < a : K e y V a l u e O f D i a g r a m O b j e c t K e y a n y T y p e z b w N T n L X > < a : K e y > < K e y > C o l u m n s \ P r e i s N e t t o < / K e y > < / a : K e y > < a : V a l u e   i : t y p e = " M e a s u r e G r i d N o d e V i e w S t a t e " > < C o l u m n > 3 < / C o l u m n > < L a y e d O u t > t r u e < / L a y e d O u t > < / a : V a l u e > < / a : K e y V a l u e O f D i a g r a m O b j e c t K e y a n y T y p e z b w N T n L X > < a : K e y V a l u e O f D i a g r a m O b j e c t K e y a n y T y p e z b w N T n L X > < a : K e y > < K e y > C o l u m n s \ L i e f e r b a r < / K e y > < / a : K e y > < a : V a l u e   i : t y p e = " M e a s u r e G r i d N o d e V i e w S t a t e " > < C o l u m n > 4 < / C o l u m n > < L a y e d O u t > t r u e < / L a y e d O u t > < / a : V a l u e > < / a : K e y V a l u e O f D i a g r a m O b j e c t K e y a n y T y p e z b w N T n L X > < a : K e y V a l u e O f D i a g r a m O b j e c t K e y a n y T y p e z b w N T n L X > < a : K e y > < K e y > C o l u m n s \ B r u t t o p r e i s < / K e y > < / a : K e y > < a : V a l u e   i : t y p e = " M e a s u r e G r i d N o d e V i e w S t a t e " > < C o l u m n > 5 < / C o l u m n > < L a y e d O u t > t r u e < / L a y e d O u t > < / a : V a l u e > < / a : K e y V a l u e O f D i a g r a m O b j e c t K e y a n y T y p e z b w N T n L X > < / V i e w S t a t e s > < / D i a g r a m M a n a g e r . S e r i a l i z a b l e D i a g r a m > < D i a g r a m M a n a g e r . S e r i a l i z a b l e D i a g r a m > < A d a p t e r   i : t y p e = " M e a s u r e D i a g r a m S a n d b o x A d a p t e r " > < T a b l e N a m e > t b l F a r b e n 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 t b l F a r b e n 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 C o l u m n s \ F a r b I D < / K e y > < / D i a g r a m O b j e c t K e y > < D i a g r a m O b j e c t K e y > < K e y > C o l u m n s \ B e z e i c h n u n g < / K e y > < / D i a g r a m O b j e c t K e y > < D i a g r a m O b j e c t K e y > < K e y > C o l u m n s \ S u m m e B e s t e l l u n g e n 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 C o l u m n s \ F a r b I D < / K e y > < / a : K e y > < a : V a l u e   i : t y p e = " M e a s u r e G r i d N o d e V i e w S t a t e " > < L a y e d O u t > t r u e < / L a y e d O u t > < / a : V a l u e > < / a : K e y V a l u e O f D i a g r a m O b j e c t K e y a n y T y p e z b w N T n L X > < a : K e y V a l u e O f D i a g r a m O b j e c t K e y a n y T y p e z b w N T n L X > < a : K e y > < K e y > C o l u m n s \ B e z e i c h n u n g < / K e y > < / a : K e y > < a : V a l u e   i : t y p e = " M e a s u r e G r i d N o d e V i e w S t a t e " > < C o l u m n > 1 < / C o l u m n > < L a y e d O u t > t r u e < / L a y e d O u t > < / a : V a l u e > < / a : K e y V a l u e O f D i a g r a m O b j e c t K e y a n y T y p e z b w N T n L X > < a : K e y V a l u e O f D i a g r a m O b j e c t K e y a n y T y p e z b w N T n L X > < a : K e y > < K e y > C o l u m n s \ S u m m e B e s t e l l u n g e n < / 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 A c t i o n s \ A d d   t o   a   H i e r a r c h y   i n   T a b l e   t b l P o s t e n < / K e y > < / D i a g r a m O b j e c t K e y > < D i a g r a m O b j e c t K e y > < K e y > A c t i o n s \ A d d   t o   h i e r a r c h y   F o r   & l t ; T a b l e s \ t b l P o s t e n \ H i e r a r c h i e s \ M o d e l l i n f o & g t ; < / K e y > < / D i a g r a m O b j e c t K e y > < D i a g r a m O b j e c t K e y > < K e y > A c t i o n s \ M o v e   t o   a   H i e r a r c h y   i n   T a b l e   t b l P o s t e n < / K e y > < / D i a g r a m O b j e c t K e y > < D i a g r a m O b j e c t K e y > < K e y > A c t i o n s \ M o v e   i n t o   h i e r a r c h y   F o r   & l t ; T a b l e s \ t b l P o s t e n \ H i e r a r c h i e s \ M o d e l l i n f o & g t ; 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 T a g s \ T a b l e s \ & l t ; T a b l e s \ t b l B e s t e l l u n g e n & g t ; < / K e y > < / D i a g r a m O b j e c t K e y > < D i a g r a m O b j e c t K e y > < K e y > D y n a m i c   T a g s \ T a b l e s \ & l t ; T a b l e s \ t b l P o s t e n & g t ; < / K e y > < / D i a g r a m O b j e c t K e y > < D i a g r a m O b j e c t K e y > < K e y > D y n a m i c   T a g s \ H i e r a r c h i e s \ & l t ; T a b l e s \ t b l P o s t e n \ H i e r a r c h i e s \ M o d e l l i n f o & g t ; < / K e y > < / D i a g r a m O b j e c t K e y > < D i a g r a m O b j e c t K e y > < K e y > D y n a m i c   T a g s \ T a b l e s \ & l t ; T a b l e s \ t b l P r o d u k t e & g t ; < / K e y > < / D i a g r a m O b j e c t K e y > < D i a g r a m O b j e c t K e y > < K e y > D y n a m i c   T a g s \ T a b l e s \ & l t ; T a b l e s \ t b l F a r b e n & g t ; < / K e y > < / D i a g r a m O b j e c t K e y > < D i a g r a m O b j e c t K e y > < K e y > T a b l e s \ t b l B e s t e l l u n g e n < / K e y > < / D i a g r a m O b j e c t K e y > < D i a g r a m O b j e c t K e y > < K e y > T a b l e s \ t b l B e s t e l l u n g e n \ C o l u m n s \ D a t u m < / K e y > < / D i a g r a m O b j e c t K e y > < D i a g r a m O b j e c t K e y > < K e y > T a b l e s \ t b l B e s t e l l u n g e n \ C o l u m n s \ B e s t e l l I D < / K e y > < / D i a g r a m O b j e c t K e y > < D i a g r a m O b j e c t K e y > < K e y > T a b l e s \ t b l B e s t e l l u n g e n \ C o l u m n s \ V e r k � u f e r < / K e y > < / D i a g r a m O b j e c t K e y > < D i a g r a m O b j e c t K e y > < K e y > T a b l e s \ t b l B e s t e l l u n g e n \ C o l u m n s \ J a h r < / K e y > < / D i a g r a m O b j e c t K e y > < D i a g r a m O b j e c t K e y > < K e y > T a b l e s \ t b l B e s t e l l u n g e n \ C o l u m n s \ M o n a t < / K e y > < / D i a g r a m O b j e c t K e y > < D i a g r a m O b j e c t K e y > < K e y > T a b l e s \ t b l B e s t e l l u n g e n \ C o l u m n s \ M o n a t s n a m e < / K e y > < / D i a g r a m O b j e c t K e y > < D i a g r a m O b j e c t K e y > < K e y > T a b l e s \ t b l B e s t e l l u n g e n \ C o l u m n s \ Q u a r t a l < / K e y > < / D i a g r a m O b j e c t K e y > < D i a g r a m O b j e c t K e y > < K e y > T a b l e s \ t b l B e s t e l l u n g e n \ M e a s u r e s \ A n z a h l B e s t e l l u n g e n < / K e y > < / D i a g r a m O b j e c t K e y > < D i a g r a m O b j e c t K e y > < K e y > T a b l e s \ t b l P o s t e n < / K e y > < / D i a g r a m O b j e c t K e y > < D i a g r a m O b j e c t K e y > < K e y > T a b l e s \ t b l P o s t e n \ C o l u m n s \ B e s t e l l I D < / K e y > < / D i a g r a m O b j e c t K e y > < D i a g r a m O b j e c t K e y > < K e y > T a b l e s \ t b l P o s t e n \ C o l u m n s \ M o d e l l I D < / K e y > < / D i a g r a m O b j e c t K e y > < D i a g r a m O b j e c t K e y > < K e y > T a b l e s \ t b l P o s t e n \ C o l u m n s \ F a r b e < / K e y > < / D i a g r a m O b j e c t K e y > < D i a g r a m O b j e c t K e y > < K e y > T a b l e s \ t b l P o s t e n \ C o l u m n s \ G r � � e < / K e y > < / D i a g r a m O b j e c t K e y > < D i a g r a m O b j e c t K e y > < K e y > T a b l e s \ t b l P o s t e n \ C o l u m n s \ B e s t e l l m e n g e < / K e y > < / D i a g r a m O b j e c t K e y > < D i a g r a m O b j e c t K e y > < K e y > T a b l e s \ t b l P o s t e n \ C o l u m n s \ U m s a t z N e t t o < / K e y > < / D i a g r a m O b j e c t K e y > < D i a g r a m O b j e c t K e y > < K e y > T a b l e s \ t b l P o s t e n \ C o l u m n s \ V e r k � u f e r p r o v i s i o n < / K e y > < / D i a g r a m O b j e c t K e y > < D i a g r a m O b j e c t K e y > < K e y > T a b l e s \ t b l P o s t e n \ M e a s u r e s \ S u m m e   v o n   U m s a t z N e t t o < / K e y > < / D i a g r a m O b j e c t K e y > < D i a g r a m O b j e c t K e y > < K e y > T a b l e s \ t b l P o s t e n \ S u m m e   v o n   U m s a t z N e t t o \ A d d i t i o n a l   I n f o \ I m p l i z i t e s   M e a s u r e < / K e y > < / D i a g r a m O b j e c t K e y > < D i a g r a m O b j e c t K e y > < K e y > T a b l e s \ t b l P o s t e n \ M e a s u r e s \ S u m m e   v o n   V e r k � u f e r p r o v i s i o n < / K e y > < / D i a g r a m O b j e c t K e y > < D i a g r a m O b j e c t K e y > < K e y > T a b l e s \ t b l P o s t e n \ S u m m e   v o n   V e r k � u f e r p r o v i s i o n \ A d d i t i o n a l   I n f o \ I m p l i z i t e s   M e a s u r e < / K e y > < / D i a g r a m O b j e c t K e y > < D i a g r a m O b j e c t K e y > < K e y > T a b l e s \ t b l P o s t e n \ M e a s u r e s \ U m s a t z s u m m e < / K e y > < / D i a g r a m O b j e c t K e y > < D i a g r a m O b j e c t K e y > < K e y > T a b l e s \ t b l P o s t e n \ M e a s u r e s \ S u m m e   B e s t e l l m e n g e < / K e y > < / D i a g r a m O b j e c t K e y > < D i a g r a m O b j e c t K e y > < K e y > T a b l e s \ t b l P o s t e n \ M e a s u r e s \ U m s a t z s u m m e _ 2 < / K e y > < / D i a g r a m O b j e c t K e y > < D i a g r a m O b j e c t K e y > < K e y > T a b l e s \ t b l P o s t e n \ M e a s u r e s \ Q u a r t a l _ 1 < / K e y > < / D i a g r a m O b j e c t K e y > < D i a g r a m O b j e c t K e y > < K e y > T a b l e s \ t b l P o s t e n \ M e a s u r e s \ Q u a r t a l _ 2 < / K e y > < / D i a g r a m O b j e c t K e y > < D i a g r a m O b j e c t K e y > < K e y > T a b l e s \ t b l P o s t e n \ M e a s u r e s \ P r o z D i f f e r e n z < / K e y > < / D i a g r a m O b j e c t K e y > < D i a g r a m O b j e c t K e y > < K e y > T a b l e s \ t b l P o s t e n \ M e a s u r e s \ H � u f i g h e i t < / K e y > < / D i a g r a m O b j e c t K e y > < D i a g r a m O b j e c t K e y > < K e y > T a b l e s \ t b l P o s t e n \ H i e r a r c h i e s \ M o d e l l i n f o < / K e y > < / D i a g r a m O b j e c t K e y > < D i a g r a m O b j e c t K e y > < K e y > T a b l e s \ t b l P o s t e n \ H i e r a r c h i e s \ M o d e l l i n f o \ L e v e l s \ M o d e l l I D < / K e y > < / D i a g r a m O b j e c t K e y > < D i a g r a m O b j e c t K e y > < K e y > T a b l e s \ t b l P o s t e n \ H i e r a r c h i e s \ M o d e l l i n f o \ L e v e l s \ F a r b e < / K e y > < / D i a g r a m O b j e c t K e y > < D i a g r a m O b j e c t K e y > < K e y > T a b l e s \ t b l P o s t e n \ H i e r a r c h i e s \ M o d e l l i n f o \ L e v e l s \ G r � � e < / K e y > < / D i a g r a m O b j e c t K e y > < D i a g r a m O b j e c t K e y > < K e y > T a b l e s \ t b l P r o d u k t e < / K e y > < / D i a g r a m O b j e c t K e y > < D i a g r a m O b j e c t K e y > < K e y > T a b l e s \ t b l P r o d u k t e \ C o l u m n s \ M o d e l l I D < / K e y > < / D i a g r a m O b j e c t K e y > < D i a g r a m O b j e c t K e y > < K e y > T a b l e s \ t b l P r o d u k t e \ C o l u m n s \ K o l l e k t i o n < / K e y > < / D i a g r a m O b j e c t K e y > < D i a g r a m O b j e c t K e y > < K e y > T a b l e s \ t b l P r o d u k t e \ C o l u m n s \ P r o d u k t g r u p p e < / K e y > < / D i a g r a m O b j e c t K e y > < D i a g r a m O b j e c t K e y > < K e y > T a b l e s \ t b l P r o d u k t e \ C o l u m n s \ P r e i s N e t t o < / K e y > < / D i a g r a m O b j e c t K e y > < D i a g r a m O b j e c t K e y > < K e y > T a b l e s \ t b l P r o d u k t e \ C o l u m n s \ L i e f e r b a r < / K e y > < / D i a g r a m O b j e c t K e y > < D i a g r a m O b j e c t K e y > < K e y > T a b l e s \ t b l P r o d u k t e \ C o l u m n s \ B r u t t o p r e i s < / K e y > < / D i a g r a m O b j e c t K e y > < D i a g r a m O b j e c t K e y > < K e y > T a b l e s \ t b l P r o d u k t e \ C o l u m n s \ P r o v i s i o n < / K e y > < / D i a g r a m O b j e c t K e y > < D i a g r a m O b j e c t K e y > < K e y > T a b l e s \ t b l P r o d u k t e \ C o l u m n s \ P r o v i s i o n _ 2 < / K e y > < / D i a g r a m O b j e c t K e y > < D i a g r a m O b j e c t K e y > < K e y > T a b l e s \ t b l P r o d u k t e \ C o l u m n s \ B e r e c h n e t e   S p a l t e   1 < / K e y > < / D i a g r a m O b j e c t K e y > < D i a g r a m O b j e c t K e y > < K e y > T a b l e s \ t b l F a r b e n < / K e y > < / D i a g r a m O b j e c t K e y > < D i a g r a m O b j e c t K e y > < K e y > T a b l e s \ t b l F a r b e n \ C o l u m n s \ F a r b I D < / K e y > < / D i a g r a m O b j e c t K e y > < D i a g r a m O b j e c t K e y > < K e y > T a b l e s \ t b l F a r b e n \ C o l u m n s \ B e z e i c h n u n g < / K e y > < / D i a g r a m O b j e c t K e y > < D i a g r a m O b j e c t K e y > < K e y > T a b l e s \ t b l F a r b e n \ C o l u m n s \ S u m m e B e s t e l l u n g e n < / K e y > < / D i a g r a m O b j e c t K e y > < D i a g r a m O b j e c t K e y > < K e y > R e l a t i o n s h i p s \ & l t ; T a b l e s \ t b l P o s t e n \ C o l u m n s \ B e s t e l l I D & g t ; - & l t ; T a b l e s \ t b l B e s t e l l u n g e n \ C o l u m n s \ B e s t e l l I D & g t ; < / K e y > < / D i a g r a m O b j e c t K e y > < D i a g r a m O b j e c t K e y > < K e y > R e l a t i o n s h i p s \ & l t ; T a b l e s \ t b l P o s t e n \ C o l u m n s \ B e s t e l l I D & g t ; - & l t ; T a b l e s \ t b l B e s t e l l u n g e n \ C o l u m n s \ B e s t e l l I D & g t ; \ F K < / K e y > < / D i a g r a m O b j e c t K e y > < D i a g r a m O b j e c t K e y > < K e y > R e l a t i o n s h i p s \ & l t ; T a b l e s \ t b l P o s t e n \ C o l u m n s \ B e s t e l l I D & g t ; - & l t ; T a b l e s \ t b l B e s t e l l u n g e n \ C o l u m n s \ B e s t e l l I D & g t ; \ P K < / K e y > < / D i a g r a m O b j e c t K e y > < D i a g r a m O b j e c t K e y > < K e y > R e l a t i o n s h i p s \ & l t ; T a b l e s \ t b l P o s t e n \ C o l u m n s \ B e s t e l l I D & g t ; - & l t ; T a b l e s \ t b l B e s t e l l u n g e n \ C o l u m n s \ B e s t e l l I D & g t ; \ C r o s s F i l t e r < / K e y > < / D i a g r a m O b j e c t K e y > < D i a g r a m O b j e c t K e y > < K e y > R e l a t i o n s h i p s \ & l t ; T a b l e s \ t b l P o s t e n \ C o l u m n s \ M o d e l l I D & g t ; - & l t ; T a b l e s \ t b l P r o d u k t e \ C o l u m n s \ M o d e l l I D & g t ; < / K e y > < / D i a g r a m O b j e c t K e y > < D i a g r a m O b j e c t K e y > < K e y > R e l a t i o n s h i p s \ & l t ; T a b l e s \ t b l P o s t e n \ C o l u m n s \ M o d e l l I D & g t ; - & l t ; T a b l e s \ t b l P r o d u k t e \ C o l u m n s \ M o d e l l I D & g t ; \ F K < / K e y > < / D i a g r a m O b j e c t K e y > < D i a g r a m O b j e c t K e y > < K e y > R e l a t i o n s h i p s \ & l t ; T a b l e s \ t b l P o s t e n \ C o l u m n s \ M o d e l l I D & g t ; - & l t ; T a b l e s \ t b l P r o d u k t e \ C o l u m n s \ M o d e l l I D & g t ; \ P K < / K e y > < / D i a g r a m O b j e c t K e y > < D i a g r a m O b j e c t K e y > < K e y > R e l a t i o n s h i p s \ & l t ; T a b l e s \ t b l P o s t e n \ C o l u m n s \ M o d e l l I D & g t ; - & l t ; T a b l e s \ t b l P r o d u k t e \ C o l u m n s \ M o d e l l I D & g t ; \ C r o s s F i l t e r < / K e y > < / D i a g r a m O b j e c t K e y > < D i a g r a m O b j e c t K e y > < K e y > R e l a t i o n s h i p s \ & l t ; T a b l e s \ t b l P o s t e n \ C o l u m n s \ F a r b e & g t ; - & l t ; T a b l e s \ t b l F a r b e n \ C o l u m n s \ F a r b I D & g t ; < / K e y > < / D i a g r a m O b j e c t K e y > < D i a g r a m O b j e c t K e y > < K e y > R e l a t i o n s h i p s \ & l t ; T a b l e s \ t b l P o s t e n \ C o l u m n s \ F a r b e & g t ; - & l t ; T a b l e s \ t b l F a r b e n \ C o l u m n s \ F a r b I D & g t ; \ F K < / K e y > < / D i a g r a m O b j e c t K e y > < D i a g r a m O b j e c t K e y > < K e y > R e l a t i o n s h i p s \ & l t ; T a b l e s \ t b l P o s t e n \ C o l u m n s \ F a r b e & g t ; - & l t ; T a b l e s \ t b l F a r b e n \ C o l u m n s \ F a r b I D & g t ; \ P K < / K e y > < / D i a g r a m O b j e c t K e y > < D i a g r a m O b j e c t K e y > < K e y > R e l a t i o n s h i p s \ & l t ; T a b l e s \ t b l P o s t e n \ C o l u m n s \ F a r b e & g t ; - & l t ; T a b l e s \ t b l F a r b e n \ C o l u m n s \ F a r b I D & g t ; \ C r o s s F i l t e r < / K e y > < / D i a g r a m O b j e c t K e y > < / A l l K e y s > < S e l e c t e d K e y s > < D i a g r a m O b j e c t K e y > < K e y > T a b l e s \ t b l P o s t e n \ C o l u m n s \ M o d e l l I D < / 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 A c t i o n s \ A d d   t o   a   H i e r a r c h y   i n   T a b l e   t b l P o s t e n < / K e y > < / a : K e y > < a : V a l u e   i : t y p e = " D i a g r a m D i s p l a y V i e w S t a t e I D i a g r a m A c t i o n " / > < / a : K e y V a l u e O f D i a g r a m O b j e c t K e y a n y T y p e z b w N T n L X > < a : K e y V a l u e O f D i a g r a m O b j e c t K e y a n y T y p e z b w N T n L X > < a : K e y > < K e y > A c t i o n s \ A d d   t o   h i e r a r c h y   F o r   & l t ; T a b l e s \ t b l P o s t e n \ H i e r a r c h i e s \ M o d e l l i n f o & g t ; < / K e y > < / a : K e y > < a : V a l u e   i : t y p e = " D i a g r a m D i s p l a y V i e w S t a t e I D i a g r a m A c t i o n " / > < / a : K e y V a l u e O f D i a g r a m O b j e c t K e y a n y T y p e z b w N T n L X > < a : K e y V a l u e O f D i a g r a m O b j e c t K e y a n y T y p e z b w N T n L X > < a : K e y > < K e y > A c t i o n s \ M o v e   t o   a   H i e r a r c h y   i n   T a b l e   t b l P o s t e n < / K e y > < / a : K e y > < a : V a l u e   i : t y p e = " D i a g r a m D i s p l a y V i e w S t a t e I D i a g r a m A c t i o n " / > < / a : K e y V a l u e O f D i a g r a m O b j e c t K e y a n y T y p e z b w N T n L X > < a : K e y V a l u e O f D i a g r a m O b j e c t K e y a n y T y p e z b w N T n L X > < a : K e y > < K e y > A c t i o n s \ M o v e   i n t o   h i e r a r c h y   F o r   & l t ; T a b l e s \ t b l P o s t e n \ H i e r a r c h i e s \ M o d e l l i n f o & g t ; < / 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 T a g s \ T a b l e s \ & l t ; T a b l e s \ t b l B e s t e l l u n g e n & g t ; < / K e y > < / a : K e y > < a : V a l u e   i : t y p e = " D i a g r a m D i s p l a y T a g V i e w S t a t e " > < I s N o t F i l t e r e d O u t > t r u e < / I s N o t F i l t e r e d O u t > < / a : V a l u e > < / a : K e y V a l u e O f D i a g r a m O b j e c t K e y a n y T y p e z b w N T n L X > < a : K e y V a l u e O f D i a g r a m O b j e c t K e y a n y T y p e z b w N T n L X > < a : K e y > < K e y > D y n a m i c   T a g s \ T a b l e s \ & l t ; T a b l e s \ t b l P o s t e n & g t ; < / K e y > < / a : K e y > < a : V a l u e   i : t y p e = " D i a g r a m D i s p l a y T a g V i e w S t a t e " > < I s N o t F i l t e r e d O u t > t r u e < / I s N o t F i l t e r e d O u t > < / a : V a l u e > < / a : K e y V a l u e O f D i a g r a m O b j e c t K e y a n y T y p e z b w N T n L X > < a : K e y V a l u e O f D i a g r a m O b j e c t K e y a n y T y p e z b w N T n L X > < a : K e y > < K e y > D y n a m i c   T a g s \ H i e r a r c h i e s \ & l t ; T a b l e s \ t b l P o s t e n \ H i e r a r c h i e s \ M o d e l l i n f o & g t ; < / K e y > < / a : K e y > < a : V a l u e   i : t y p e = " D i a g r a m D i s p l a y T a g V i e w S t a t e " > < I s N o t F i l t e r e d O u t > t r u e < / I s N o t F i l t e r e d O u t > < / a : V a l u e > < / a : K e y V a l u e O f D i a g r a m O b j e c t K e y a n y T y p e z b w N T n L X > < a : K e y V a l u e O f D i a g r a m O b j e c t K e y a n y T y p e z b w N T n L X > < a : K e y > < K e y > D y n a m i c   T a g s \ T a b l e s \ & l t ; T a b l e s \ t b l P r o d u k t e & g t ; < / K e y > < / a : K e y > < a : V a l u e   i : t y p e = " D i a g r a m D i s p l a y T a g V i e w S t a t e " > < I s N o t F i l t e r e d O u t > t r u e < / I s N o t F i l t e r e d O u t > < / a : V a l u e > < / a : K e y V a l u e O f D i a g r a m O b j e c t K e y a n y T y p e z b w N T n L X > < a : K e y V a l u e O f D i a g r a m O b j e c t K e y a n y T y p e z b w N T n L X > < a : K e y > < K e y > D y n a m i c   T a g s \ T a b l e s \ & l t ; T a b l e s \ t b l F a r b e n & g t ; < / K e y > < / a : K e y > < a : V a l u e   i : t y p e = " D i a g r a m D i s p l a y T a g V i e w S t a t e " > < I s N o t F i l t e r e d O u t > t r u e < / I s N o t F i l t e r e d O u t > < / a : V a l u e > < / a : K e y V a l u e O f D i a g r a m O b j e c t K e y a n y T y p e z b w N T n L X > < a : K e y V a l u e O f D i a g r a m O b j e c t K e y a n y T y p e z b w N T n L X > < a : K e y > < K e y > T a b l e s \ t b l B e s t e l l u n g e n < / K e y > < / a : K e y > < a : V a l u e   i : t y p e = " D i a g r a m D i s p l a y N o d e V i e w S t a t e " > < H e i g h t > 2 6 3 < / H e i g h t > < I s E x p a n d e d > t r u e < / I s E x p a n d e d > < L a y e d O u t > t r u e < / L a y e d O u t > < T o p > 5 < / T o p > < W i d t h > 2 0 0 < / W i d t h > < / a : V a l u e > < / a : K e y V a l u e O f D i a g r a m O b j e c t K e y a n y T y p e z b w N T n L X > < a : K e y V a l u e O f D i a g r a m O b j e c t K e y a n y T y p e z b w N T n L X > < a : K e y > < K e y > T a b l e s \ t b l B e s t e l l u n g e n \ C o l u m n s \ D a t u m < / K e y > < / a : K e y > < a : V a l u e   i : t y p e = " D i a g r a m D i s p l a y N o d e V i e w S t a t e " > < H e i g h t > 1 5 0 < / H e i g h t > < I s E x p a n d e d > t r u e < / I s E x p a n d e d > < W i d t h > 2 0 0 < / W i d t h > < / a : V a l u e > < / a : K e y V a l u e O f D i a g r a m O b j e c t K e y a n y T y p e z b w N T n L X > < a : K e y V a l u e O f D i a g r a m O b j e c t K e y a n y T y p e z b w N T n L X > < a : K e y > < K e y > T a b l e s \ t b l B e s t e l l u n g e n \ C o l u m n s \ B e s t e l l I D < / K e y > < / a : K e y > < a : V a l u e   i : t y p e = " D i a g r a m D i s p l a y N o d e V i e w S t a t e " > < H e i g h t > 1 5 0 < / H e i g h t > < I s E x p a n d e d > t r u e < / I s E x p a n d e d > < W i d t h > 2 0 0 < / W i d t h > < / a : V a l u e > < / a : K e y V a l u e O f D i a g r a m O b j e c t K e y a n y T y p e z b w N T n L X > < a : K e y V a l u e O f D i a g r a m O b j e c t K e y a n y T y p e z b w N T n L X > < a : K e y > < K e y > T a b l e s \ t b l B e s t e l l u n g e n \ C o l u m n s \ V e r k � u f e r < / K e y > < / a : K e y > < a : V a l u e   i : t y p e = " D i a g r a m D i s p l a y N o d e V i e w S t a t e " > < H e i g h t > 1 5 0 < / H e i g h t > < I s E x p a n d e d > t r u e < / I s E x p a n d e d > < W i d t h > 2 0 0 < / W i d t h > < / a : V a l u e > < / a : K e y V a l u e O f D i a g r a m O b j e c t K e y a n y T y p e z b w N T n L X > < a : K e y V a l u e O f D i a g r a m O b j e c t K e y a n y T y p e z b w N T n L X > < a : K e y > < K e y > T a b l e s \ t b l B e s t e l l u n g e n \ C o l u m n s \ J a h r < / K e y > < / a : K e y > < a : V a l u e   i : t y p e = " D i a g r a m D i s p l a y N o d e V i e w S t a t e " > < H e i g h t > 1 5 0 < / H e i g h t > < I s E x p a n d e d > t r u e < / I s E x p a n d e d > < W i d t h > 2 0 0 < / W i d t h > < / a : V a l u e > < / a : K e y V a l u e O f D i a g r a m O b j e c t K e y a n y T y p e z b w N T n L X > < a : K e y V a l u e O f D i a g r a m O b j e c t K e y a n y T y p e z b w N T n L X > < a : K e y > < K e y > T a b l e s \ t b l B e s t e l l u n g e n \ C o l u m n s \ M o n a t < / K e y > < / a : K e y > < a : V a l u e   i : t y p e = " D i a g r a m D i s p l a y N o d e V i e w S t a t e " > < H e i g h t > 1 5 0 < / H e i g h t > < I s E x p a n d e d > t r u e < / I s E x p a n d e d > < W i d t h > 2 0 0 < / W i d t h > < / a : V a l u e > < / a : K e y V a l u e O f D i a g r a m O b j e c t K e y a n y T y p e z b w N T n L X > < a : K e y V a l u e O f D i a g r a m O b j e c t K e y a n y T y p e z b w N T n L X > < a : K e y > < K e y > T a b l e s \ t b l B e s t e l l u n g e n \ C o l u m n s \ M o n a t s n a m e < / K e y > < / a : K e y > < a : V a l u e   i : t y p e = " D i a g r a m D i s p l a y N o d e V i e w S t a t e " > < H e i g h t > 1 5 0 < / H e i g h t > < I s E x p a n d e d > t r u e < / I s E x p a n d e d > < W i d t h > 2 0 0 < / W i d t h > < / a : V a l u e > < / a : K e y V a l u e O f D i a g r a m O b j e c t K e y a n y T y p e z b w N T n L X > < a : K e y V a l u e O f D i a g r a m O b j e c t K e y a n y T y p e z b w N T n L X > < a : K e y > < K e y > T a b l e s \ t b l B e s t e l l u n g e n \ C o l u m n s \ Q u a r t a l < / K e y > < / a : K e y > < a : V a l u e   i : t y p e = " D i a g r a m D i s p l a y N o d e V i e w S t a t e " > < H e i g h t > 1 5 0 < / H e i g h t > < I s E x p a n d e d > t r u e < / I s E x p a n d e d > < W i d t h > 2 0 0 < / W i d t h > < / a : V a l u e > < / a : K e y V a l u e O f D i a g r a m O b j e c t K e y a n y T y p e z b w N T n L X > < a : K e y V a l u e O f D i a g r a m O b j e c t K e y a n y T y p e z b w N T n L X > < a : K e y > < K e y > T a b l e s \ t b l B e s t e l l u n g e n \ M e a s u r e s \ A n z a h l B e s t e l l u n g e n < / K e y > < / a : K e y > < a : V a l u e   i : t y p e = " D i a g r a m D i s p l a y N o d e V i e w S t a t e " > < H e i g h t > 1 5 0 < / H e i g h t > < I s E x p a n d e d > t r u e < / I s E x p a n d e d > < W i d t h > 2 0 0 < / W i d t h > < / a : V a l u e > < / a : K e y V a l u e O f D i a g r a m O b j e c t K e y a n y T y p e z b w N T n L X > < a : K e y V a l u e O f D i a g r a m O b j e c t K e y a n y T y p e z b w N T n L X > < a : K e y > < K e y > T a b l e s \ t b l P o s t e n < / K e y > < / a : K e y > < a : V a l u e   i : t y p e = " D i a g r a m D i s p l a y N o d e V i e w S t a t e " > < H e i g h t > 4 6 6 < / H e i g h t > < I s E x p a n d e d > t r u e < / I s E x p a n d e d > < L a y e d O u t > t r u e < / L a y e d O u t > < L e f t > 2 5 6 . 8 0 7 6 2 1 1 3 5 3 3 1 5 4 < / L e f t > < S c r o l l V e r t i c a l O f f s e t > 1 3 . 1 6 3 3 3 3 3 3 3 3 3 3 2 9 8 < / S c r o l l V e r t i c a l O f f s e t > < T a b I n d e x > 1 < / T a b I n d e x > < W i d t h > 2 0 0 < / W i d t h > < / a : V a l u e > < / a : K e y V a l u e O f D i a g r a m O b j e c t K e y a n y T y p e z b w N T n L X > < a : K e y V a l u e O f D i a g r a m O b j e c t K e y a n y T y p e z b w N T n L X > < a : K e y > < K e y > T a b l e s \ t b l P o s t e n \ C o l u m n s \ B e s t e l l I D < / K e y > < / a : K e y > < a : V a l u e   i : t y p e = " D i a g r a m D i s p l a y N o d e V i e w S t a t e " > < H e i g h t > 1 5 0 < / H e i g h t > < I s E x p a n d e d > t r u e < / I s E x p a n d e d > < W i d t h > 2 0 0 < / W i d t h > < / a : V a l u e > < / a : K e y V a l u e O f D i a g r a m O b j e c t K e y a n y T y p e z b w N T n L X > < a : K e y V a l u e O f D i a g r a m O b j e c t K e y a n y T y p e z b w N T n L X > < a : K e y > < K e y > T a b l e s \ t b l P o s t e n \ C o l u m n s \ M o d e l l I D < / K e y > < / a : K e y > < a : V a l u e   i : t y p e = " D i a g r a m D i s p l a y N o d e V i e w S t a t e " > < H e i g h t > 1 5 0 < / H e i g h t > < I s E x p a n d e d > t r u e < / I s E x p a n d e d > < I s F o c u s e d > t r u e < / I s F o c u s e d > < W i d t h > 2 0 0 < / W i d t h > < / a : V a l u e > < / a : K e y V a l u e O f D i a g r a m O b j e c t K e y a n y T y p e z b w N T n L X > < a : K e y V a l u e O f D i a g r a m O b j e c t K e y a n y T y p e z b w N T n L X > < a : K e y > < K e y > T a b l e s \ t b l P o s t e n \ C o l u m n s \ F a r b e < / K e y > < / a : K e y > < a : V a l u e   i : t y p e = " D i a g r a m D i s p l a y N o d e V i e w S t a t e " > < H e i g h t > 1 5 0 < / H e i g h t > < I s E x p a n d e d > t r u e < / I s E x p a n d e d > < W i d t h > 2 0 0 < / W i d t h > < / a : V a l u e > < / a : K e y V a l u e O f D i a g r a m O b j e c t K e y a n y T y p e z b w N T n L X > < a : K e y V a l u e O f D i a g r a m O b j e c t K e y a n y T y p e z b w N T n L X > < a : K e y > < K e y > T a b l e s \ t b l P o s t e n \ C o l u m n s \ G r � � e < / K e y > < / a : K e y > < a : V a l u e   i : t y p e = " D i a g r a m D i s p l a y N o d e V i e w S t a t e " > < H e i g h t > 1 5 0 < / H e i g h t > < I s E x p a n d e d > t r u e < / I s E x p a n d e d > < W i d t h > 2 0 0 < / W i d t h > < / a : V a l u e > < / a : K e y V a l u e O f D i a g r a m O b j e c t K e y a n y T y p e z b w N T n L X > < a : K e y V a l u e O f D i a g r a m O b j e c t K e y a n y T y p e z b w N T n L X > < a : K e y > < K e y > T a b l e s \ t b l P o s t e n \ C o l u m n s \ B e s t e l l m e n g e < / K e y > < / a : K e y > < a : V a l u e   i : t y p e = " D i a g r a m D i s p l a y N o d e V i e w S t a t e " > < H e i g h t > 1 5 0 < / H e i g h t > < I s E x p a n d e d > t r u e < / I s E x p a n d e d > < W i d t h > 2 0 0 < / W i d t h > < / a : V a l u e > < / a : K e y V a l u e O f D i a g r a m O b j e c t K e y a n y T y p e z b w N T n L X > < a : K e y V a l u e O f D i a g r a m O b j e c t K e y a n y T y p e z b w N T n L X > < a : K e y > < K e y > T a b l e s \ t b l P o s t e n \ C o l u m n s \ U m s a t z N e t t o < / K e y > < / a : K e y > < a : V a l u e   i : t y p e = " D i a g r a m D i s p l a y N o d e V i e w S t a t e " > < H e i g h t > 1 5 0 < / H e i g h t > < I s E x p a n d e d > t r u e < / I s E x p a n d e d > < W i d t h > 2 0 0 < / W i d t h > < / a : V a l u e > < / a : K e y V a l u e O f D i a g r a m O b j e c t K e y a n y T y p e z b w N T n L X > < a : K e y V a l u e O f D i a g r a m O b j e c t K e y a n y T y p e z b w N T n L X > < a : K e y > < K e y > T a b l e s \ t b l P o s t e n \ C o l u m n s \ V e r k � u f e r p r o v i s i o n < / K e y > < / a : K e y > < a : V a l u e   i : t y p e = " D i a g r a m D i s p l a y N o d e V i e w S t a t e " > < H e i g h t > 1 5 0 < / H e i g h t > < I s E x p a n d e d > t r u e < / I s E x p a n d e d > < W i d t h > 2 0 0 < / W i d t h > < / a : V a l u e > < / a : K e y V a l u e O f D i a g r a m O b j e c t K e y a n y T y p e z b w N T n L X > < a : K e y V a l u e O f D i a g r a m O b j e c t K e y a n y T y p e z b w N T n L X > < a : K e y > < K e y > T a b l e s \ t b l P o s t e n \ M e a s u r e s \ S u m m e   v o n   U m s a t z N e t t o < / K e y > < / a : K e y > < a : V a l u e   i : t y p e = " D i a g r a m D i s p l a y N o d e V i e w S t a t e " > < H e i g h t > 1 5 0 < / H e i g h t > < I s E x p a n d e d > t r u e < / I s E x p a n d e d > < W i d t h > 2 0 0 < / W i d t h > < / a : V a l u e > < / a : K e y V a l u e O f D i a g r a m O b j e c t K e y a n y T y p e z b w N T n L X > < a : K e y V a l u e O f D i a g r a m O b j e c t K e y a n y T y p e z b w N T n L X > < a : K e y > < K e y > T a b l e s \ t b l P o s t e n \ S u m m e   v o n   U m s a t z N e t t o \ A d d i t i o n a l   I n f o \ I m p l i z i t e s   M e a s u r e < / K e y > < / a : K e y > < a : V a l u e   i : t y p e = " D i a g r a m D i s p l a y V i e w S t a t e I D i a g r a m T a g A d d i t i o n a l I n f o " / > < / a : K e y V a l u e O f D i a g r a m O b j e c t K e y a n y T y p e z b w N T n L X > < a : K e y V a l u e O f D i a g r a m O b j e c t K e y a n y T y p e z b w N T n L X > < a : K e y > < K e y > T a b l e s \ t b l P o s t e n \ M e a s u r e s \ S u m m e   v o n   V e r k � u f e r p r o v i s i o n < / K e y > < / a : K e y > < a : V a l u e   i : t y p e = " D i a g r a m D i s p l a y N o d e V i e w S t a t e " > < H e i g h t > 1 5 0 < / H e i g h t > < I s E x p a n d e d > t r u e < / I s E x p a n d e d > < W i d t h > 2 0 0 < / W i d t h > < / a : V a l u e > < / a : K e y V a l u e O f D i a g r a m O b j e c t K e y a n y T y p e z b w N T n L X > < a : K e y V a l u e O f D i a g r a m O b j e c t K e y a n y T y p e z b w N T n L X > < a : K e y > < K e y > T a b l e s \ t b l P o s t e n \ S u m m e   v o n   V e r k � u f e r p r o v i s i o n \ A d d i t i o n a l   I n f o \ I m p l i z i t e s   M e a s u r e < / K e y > < / a : K e y > < a : V a l u e   i : t y p e = " D i a g r a m D i s p l a y V i e w S t a t e I D i a g r a m T a g A d d i t i o n a l I n f o " / > < / a : K e y V a l u e O f D i a g r a m O b j e c t K e y a n y T y p e z b w N T n L X > < a : K e y V a l u e O f D i a g r a m O b j e c t K e y a n y T y p e z b w N T n L X > < a : K e y > < K e y > T a b l e s \ t b l P o s t e n \ M e a s u r e s \ U m s a t z s u m m e < / K e y > < / a : K e y > < a : V a l u e   i : t y p e = " D i a g r a m D i s p l a y N o d e V i e w S t a t e " > < H e i g h t > 1 5 0 < / H e i g h t > < I s E x p a n d e d > t r u e < / I s E x p a n d e d > < W i d t h > 2 0 0 < / W i d t h > < / a : V a l u e > < / a : K e y V a l u e O f D i a g r a m O b j e c t K e y a n y T y p e z b w N T n L X > < a : K e y V a l u e O f D i a g r a m O b j e c t K e y a n y T y p e z b w N T n L X > < a : K e y > < K e y > T a b l e s \ t b l P o s t e n \ M e a s u r e s \ S u m m e   B e s t e l l m e n g e < / K e y > < / a : K e y > < a : V a l u e   i : t y p e = " D i a g r a m D i s p l a y N o d e V i e w S t a t e " > < H e i g h t > 1 5 0 < / H e i g h t > < I s E x p a n d e d > t r u e < / I s E x p a n d e d > < W i d t h > 2 0 0 < / W i d t h > < / a : V a l u e > < / a : K e y V a l u e O f D i a g r a m O b j e c t K e y a n y T y p e z b w N T n L X > < a : K e y V a l u e O f D i a g r a m O b j e c t K e y a n y T y p e z b w N T n L X > < a : K e y > < K e y > T a b l e s \ t b l P o s t e n \ M e a s u r e s \ U m s a t z s u m m e _ 2 < / K e y > < / a : K e y > < a : V a l u e   i : t y p e = " D i a g r a m D i s p l a y N o d e V i e w S t a t e " > < H e i g h t > 1 5 0 < / H e i g h t > < I s E x p a n d e d > t r u e < / I s E x p a n d e d > < W i d t h > 2 0 0 < / W i d t h > < / a : V a l u e > < / a : K e y V a l u e O f D i a g r a m O b j e c t K e y a n y T y p e z b w N T n L X > < a : K e y V a l u e O f D i a g r a m O b j e c t K e y a n y T y p e z b w N T n L X > < a : K e y > < K e y > T a b l e s \ t b l P o s t e n \ M e a s u r e s \ Q u a r t a l _ 1 < / K e y > < / a : K e y > < a : V a l u e   i : t y p e = " D i a g r a m D i s p l a y N o d e V i e w S t a t e " > < H e i g h t > 1 5 0 < / H e i g h t > < I s E x p a n d e d > t r u e < / I s E x p a n d e d > < W i d t h > 2 0 0 < / W i d t h > < / a : V a l u e > < / a : K e y V a l u e O f D i a g r a m O b j e c t K e y a n y T y p e z b w N T n L X > < a : K e y V a l u e O f D i a g r a m O b j e c t K e y a n y T y p e z b w N T n L X > < a : K e y > < K e y > T a b l e s \ t b l P o s t e n \ M e a s u r e s \ Q u a r t a l _ 2 < / K e y > < / a : K e y > < a : V a l u e   i : t y p e = " D i a g r a m D i s p l a y N o d e V i e w S t a t e " > < H e i g h t > 1 5 0 < / H e i g h t > < I s E x p a n d e d > t r u e < / I s E x p a n d e d > < W i d t h > 2 0 0 < / W i d t h > < / a : V a l u e > < / a : K e y V a l u e O f D i a g r a m O b j e c t K e y a n y T y p e z b w N T n L X > < a : K e y V a l u e O f D i a g r a m O b j e c t K e y a n y T y p e z b w N T n L X > < a : K e y > < K e y > T a b l e s \ t b l P o s t e n \ M e a s u r e s \ P r o z D i f f e r e n z < / K e y > < / a : K e y > < a : V a l u e   i : t y p e = " D i a g r a m D i s p l a y N o d e V i e w S t a t e " > < H e i g h t > 1 5 0 < / H e i g h t > < I s E x p a n d e d > t r u e < / I s E x p a n d e d > < W i d t h > 2 0 0 < / W i d t h > < / a : V a l u e > < / a : K e y V a l u e O f D i a g r a m O b j e c t K e y a n y T y p e z b w N T n L X > < a : K e y V a l u e O f D i a g r a m O b j e c t K e y a n y T y p e z b w N T n L X > < a : K e y > < K e y > T a b l e s \ t b l P o s t e n \ M e a s u r e s \ H � u f i g h e i t < / K e y > < / a : K e y > < a : V a l u e   i : t y p e = " D i a g r a m D i s p l a y N o d e V i e w S t a t e " > < H e i g h t > 1 5 0 < / H e i g h t > < I s E x p a n d e d > t r u e < / I s E x p a n d e d > < W i d t h > 2 0 0 < / W i d t h > < / a : V a l u e > < / a : K e y V a l u e O f D i a g r a m O b j e c t K e y a n y T y p e z b w N T n L X > < a : K e y V a l u e O f D i a g r a m O b j e c t K e y a n y T y p e z b w N T n L X > < a : K e y > < K e y > T a b l e s \ t b l P o s t e n \ H i e r a r c h i e s \ M o d e l l i n f o < / K e y > < / a : K e y > < a : V a l u e   i : t y p e = " D i a g r a m D i s p l a y N o d e V i e w S t a t e " > < H e i g h t > 1 5 0 < / H e i g h t > < I s E x p a n d e d > t r u e < / I s E x p a n d e d > < W i d t h > 2 0 0 < / W i d t h > < / a : V a l u e > < / a : K e y V a l u e O f D i a g r a m O b j e c t K e y a n y T y p e z b w N T n L X > < a : K e y V a l u e O f D i a g r a m O b j e c t K e y a n y T y p e z b w N T n L X > < a : K e y > < K e y > T a b l e s \ t b l P o s t e n \ H i e r a r c h i e s \ M o d e l l i n f o \ L e v e l s \ M o d e l l I D < / K e y > < / a : K e y > < a : V a l u e   i : t y p e = " D i a g r a m D i s p l a y N o d e V i e w S t a t e " > < H e i g h t > 1 5 0 < / H e i g h t > < I s E x p a n d e d > t r u e < / I s E x p a n d e d > < W i d t h > 2 0 0 < / W i d t h > < / a : V a l u e > < / a : K e y V a l u e O f D i a g r a m O b j e c t K e y a n y T y p e z b w N T n L X > < a : K e y V a l u e O f D i a g r a m O b j e c t K e y a n y T y p e z b w N T n L X > < a : K e y > < K e y > T a b l e s \ t b l P o s t e n \ H i e r a r c h i e s \ M o d e l l i n f o \ L e v e l s \ F a r b e < / K e y > < / a : K e y > < a : V a l u e   i : t y p e = " D i a g r a m D i s p l a y N o d e V i e w S t a t e " > < H e i g h t > 1 5 0 < / H e i g h t > < I s E x p a n d e d > t r u e < / I s E x p a n d e d > < W i d t h > 2 0 0 < / W i d t h > < / a : V a l u e > < / a : K e y V a l u e O f D i a g r a m O b j e c t K e y a n y T y p e z b w N T n L X > < a : K e y V a l u e O f D i a g r a m O b j e c t K e y a n y T y p e z b w N T n L X > < a : K e y > < K e y > T a b l e s \ t b l P o s t e n \ H i e r a r c h i e s \ M o d e l l i n f o \ L e v e l s \ G r � � e < / K e y > < / a : K e y > < a : V a l u e   i : t y p e = " D i a g r a m D i s p l a y N o d e V i e w S t a t e " > < H e i g h t > 1 5 0 < / H e i g h t > < I s E x p a n d e d > t r u e < / I s E x p a n d e d > < W i d t h > 2 0 0 < / W i d t h > < / a : V a l u e > < / a : K e y V a l u e O f D i a g r a m O b j e c t K e y a n y T y p e z b w N T n L X > < a : K e y V a l u e O f D i a g r a m O b j e c t K e y a n y T y p e z b w N T n L X > < a : K e y > < K e y > T a b l e s \ t b l P r o d u k t e < / K e y > < / a : K e y > < a : V a l u e   i : t y p e = " D i a g r a m D i s p l a y N o d e V i e w S t a t e " > < H e i g h t > 2 7 5 < / H e i g h t > < I s E x p a n d e d > t r u e < / I s E x p a n d e d > < L a y e d O u t > t r u e < / L a y e d O u t > < L e f t > 5 2 2 . 9 0 3 8 1 0 5 6 7 6 6 5 6 9 < / L e f t > < T a b I n d e x > 2 < / T a b I n d e x > < W i d t h > 2 0 0 < / W i d t h > < / a : V a l u e > < / a : K e y V a l u e O f D i a g r a m O b j e c t K e y a n y T y p e z b w N T n L X > < a : K e y V a l u e O f D i a g r a m O b j e c t K e y a n y T y p e z b w N T n L X > < a : K e y > < K e y > T a b l e s \ t b l P r o d u k t e \ C o l u m n s \ M o d e l l I D < / K e y > < / a : K e y > < a : V a l u e   i : t y p e = " D i a g r a m D i s p l a y N o d e V i e w S t a t e " > < H e i g h t > 1 5 0 < / H e i g h t > < I s E x p a n d e d > t r u e < / I s E x p a n d e d > < W i d t h > 2 0 0 < / W i d t h > < / a : V a l u e > < / a : K e y V a l u e O f D i a g r a m O b j e c t K e y a n y T y p e z b w N T n L X > < a : K e y V a l u e O f D i a g r a m O b j e c t K e y a n y T y p e z b w N T n L X > < a : K e y > < K e y > T a b l e s \ t b l P r o d u k t e \ C o l u m n s \ K o l l e k t i o n < / K e y > < / a : K e y > < a : V a l u e   i : t y p e = " D i a g r a m D i s p l a y N o d e V i e w S t a t e " > < H e i g h t > 1 5 0 < / H e i g h t > < I s E x p a n d e d > t r u e < / I s E x p a n d e d > < W i d t h > 2 0 0 < / W i d t h > < / a : V a l u e > < / a : K e y V a l u e O f D i a g r a m O b j e c t K e y a n y T y p e z b w N T n L X > < a : K e y V a l u e O f D i a g r a m O b j e c t K e y a n y T y p e z b w N T n L X > < a : K e y > < K e y > T a b l e s \ t b l P r o d u k t e \ C o l u m n s \ P r o d u k t g r u p p e < / K e y > < / a : K e y > < a : V a l u e   i : t y p e = " D i a g r a m D i s p l a y N o d e V i e w S t a t e " > < H e i g h t > 1 5 0 < / H e i g h t > < I s E x p a n d e d > t r u e < / I s E x p a n d e d > < W i d t h > 2 0 0 < / W i d t h > < / a : V a l u e > < / a : K e y V a l u e O f D i a g r a m O b j e c t K e y a n y T y p e z b w N T n L X > < a : K e y V a l u e O f D i a g r a m O b j e c t K e y a n y T y p e z b w N T n L X > < a : K e y > < K e y > T a b l e s \ t b l P r o d u k t e \ C o l u m n s \ P r e i s N e t t o < / K e y > < / a : K e y > < a : V a l u e   i : t y p e = " D i a g r a m D i s p l a y N o d e V i e w S t a t e " > < H e i g h t > 1 5 0 < / H e i g h t > < I s E x p a n d e d > t r u e < / I s E x p a n d e d > < W i d t h > 2 0 0 < / W i d t h > < / a : V a l u e > < / a : K e y V a l u e O f D i a g r a m O b j e c t K e y a n y T y p e z b w N T n L X > < a : K e y V a l u e O f D i a g r a m O b j e c t K e y a n y T y p e z b w N T n L X > < a : K e y > < K e y > T a b l e s \ t b l P r o d u k t e \ C o l u m n s \ L i e f e r b a r < / K e y > < / a : K e y > < a : V a l u e   i : t y p e = " D i a g r a m D i s p l a y N o d e V i e w S t a t e " > < H e i g h t > 1 5 0 < / H e i g h t > < I s E x p a n d e d > t r u e < / I s E x p a n d e d > < W i d t h > 2 0 0 < / W i d t h > < / a : V a l u e > < / a : K e y V a l u e O f D i a g r a m O b j e c t K e y a n y T y p e z b w N T n L X > < a : K e y V a l u e O f D i a g r a m O b j e c t K e y a n y T y p e z b w N T n L X > < a : K e y > < K e y > T a b l e s \ t b l P r o d u k t e \ C o l u m n s \ B r u t t o p r e i s < / K e y > < / a : K e y > < a : V a l u e   i : t y p e = " D i a g r a m D i s p l a y N o d e V i e w S t a t e " > < H e i g h t > 1 5 0 < / H e i g h t > < I s E x p a n d e d > t r u e < / I s E x p a n d e d > < W i d t h > 2 0 0 < / W i d t h > < / a : V a l u e > < / a : K e y V a l u e O f D i a g r a m O b j e c t K e y a n y T y p e z b w N T n L X > < a : K e y V a l u e O f D i a g r a m O b j e c t K e y a n y T y p e z b w N T n L X > < a : K e y > < K e y > T a b l e s \ t b l P r o d u k t e \ C o l u m n s \ P r o v i s i o n < / K e y > < / a : K e y > < a : V a l u e   i : t y p e = " D i a g r a m D i s p l a y N o d e V i e w S t a t e " > < H e i g h t > 1 5 0 < / H e i g h t > < I s E x p a n d e d > t r u e < / I s E x p a n d e d > < W i d t h > 2 0 0 < / W i d t h > < / a : V a l u e > < / a : K e y V a l u e O f D i a g r a m O b j e c t K e y a n y T y p e z b w N T n L X > < a : K e y V a l u e O f D i a g r a m O b j e c t K e y a n y T y p e z b w N T n L X > < a : K e y > < K e y > T a b l e s \ t b l P r o d u k t e \ C o l u m n s \ P r o v i s i o n _ 2 < / K e y > < / a : K e y > < a : V a l u e   i : t y p e = " D i a g r a m D i s p l a y N o d e V i e w S t a t e " > < H e i g h t > 1 5 0 < / H e i g h t > < I s E x p a n d e d > t r u e < / I s E x p a n d e d > < W i d t h > 2 0 0 < / W i d t h > < / a : V a l u e > < / a : K e y V a l u e O f D i a g r a m O b j e c t K e y a n y T y p e z b w N T n L X > < a : K e y V a l u e O f D i a g r a m O b j e c t K e y a n y T y p e z b w N T n L X > < a : K e y > < K e y > T a b l e s \ t b l P r o d u k t e \ C o l u m n s \ B e r e c h n e t e   S p a l t e   1 < / K e y > < / a : K e y > < a : V a l u e   i : t y p e = " D i a g r a m D i s p l a y N o d e V i e w S t a t e " > < H e i g h t > 1 5 0 < / H e i g h t > < I s E x p a n d e d > t r u e < / I s E x p a n d e d > < W i d t h > 2 0 0 < / W i d t h > < / a : V a l u e > < / a : K e y V a l u e O f D i a g r a m O b j e c t K e y a n y T y p e z b w N T n L X > < a : K e y V a l u e O f D i a g r a m O b j e c t K e y a n y T y p e z b w N T n L X > < a : K e y > < K e y > T a b l e s \ t b l F a r b e n < / K e y > < / a : K e y > < a : V a l u e   i : t y p e = " D i a g r a m D i s p l a y N o d e V i e w S t a t e " > < H e i g h t > 1 2 5 < / H e i g h t > < I s E x p a n d e d > t r u e < / I s E x p a n d e d > < L a y e d O u t > t r u e < / L a y e d O u t > < L e f t > 7 5 0 < / L e f t > < T a b I n d e x > 3 < / T a b I n d e x > < T o p > 1 7 0 . 5 < / T o p > < W i d t h > 2 0 0 < / W i d t h > < / a : V a l u e > < / a : K e y V a l u e O f D i a g r a m O b j e c t K e y a n y T y p e z b w N T n L X > < a : K e y V a l u e O f D i a g r a m O b j e c t K e y a n y T y p e z b w N T n L X > < a : K e y > < K e y > T a b l e s \ t b l F a r b e n \ C o l u m n s \ F a r b I D < / K e y > < / a : K e y > < a : V a l u e   i : t y p e = " D i a g r a m D i s p l a y N o d e V i e w S t a t e " > < H e i g h t > 1 5 0 < / H e i g h t > < I s E x p a n d e d > t r u e < / I s E x p a n d e d > < W i d t h > 2 0 0 < / W i d t h > < / a : V a l u e > < / a : K e y V a l u e O f D i a g r a m O b j e c t K e y a n y T y p e z b w N T n L X > < a : K e y V a l u e O f D i a g r a m O b j e c t K e y a n y T y p e z b w N T n L X > < a : K e y > < K e y > T a b l e s \ t b l F a r b e n \ C o l u m n s \ B e z e i c h n u n g < / K e y > < / a : K e y > < a : V a l u e   i : t y p e = " D i a g r a m D i s p l a y N o d e V i e w S t a t e " > < H e i g h t > 1 5 0 < / H e i g h t > < I s E x p a n d e d > t r u e < / I s E x p a n d e d > < W i d t h > 2 0 0 < / W i d t h > < / a : V a l u e > < / a : K e y V a l u e O f D i a g r a m O b j e c t K e y a n y T y p e z b w N T n L X > < a : K e y V a l u e O f D i a g r a m O b j e c t K e y a n y T y p e z b w N T n L X > < a : K e y > < K e y > T a b l e s \ t b l F a r b e n \ C o l u m n s \ S u m m e B e s t e l l u n g e n < / K e y > < / a : K e y > < a : V a l u e   i : t y p e = " D i a g r a m D i s p l a y N o d e V i e w S t a t e " > < H e i g h t > 1 5 0 < / H e i g h t > < I s E x p a n d e d > t r u e < / I s E x p a n d e d > < W i d t h > 2 0 0 < / W i d t h > < / a : V a l u e > < / a : K e y V a l u e O f D i a g r a m O b j e c t K e y a n y T y p e z b w N T n L X > < a : K e y V a l u e O f D i a g r a m O b j e c t K e y a n y T y p e z b w N T n L X > < a : K e y > < K e y > R e l a t i o n s h i p s \ & l t ; T a b l e s \ t b l P o s t e n \ C o l u m n s \ B e s t e l l I D & g t ; - & l t ; T a b l e s \ t b l B e s t e l l u n g e n \ C o l u m n s \ B e s t e l l I D & g t ; < / K e y > < / a : K e y > < a : V a l u e   i : t y p e = " D i a g r a m D i s p l a y L i n k V i e w S t a t e " > < A u t o m a t i o n P r o p e r t y H e l p e r T e x t > E n d p u n k t   1 :   ( 2 4 0 , 8 0 7 6 2 1 1 3 5 3 3 2 , 2 3 3 ) .   E n d p u n k t   2 :   ( 2 1 6 , 1 3 6 , 5 )   < / A u t o m a t i o n P r o p e r t y H e l p e r T e x t > < L a y e d O u t > t r u e < / L a y e d O u t > < P o i n t s   x m l n s : b = " h t t p : / / s c h e m a s . d a t a c o n t r a c t . o r g / 2 0 0 4 / 0 7 / S y s t e m . W i n d o w s " > < b : P o i n t > < b : _ x > 2 4 0 . 8 0 7 6 2 1 1 3 5 3 3 1 5 4 < / b : _ x > < b : _ y > 2 3 3 < / b : _ y > < / b : P o i n t > < b : P o i n t > < b : _ x > 2 3 0 . 4 0 3 8 1 0 5 < / b : _ x > < b : _ y > 2 3 3 < / b : _ y > < / b : P o i n t > < b : P o i n t > < b : _ x > 2 2 8 . 4 0 3 8 1 0 5 < / b : _ x > < b : _ y > 2 3 1 < / b : _ y > < / b : P o i n t > < b : P o i n t > < b : _ x > 2 2 8 . 4 0 3 8 1 0 5 < / b : _ x > < b : _ y > 1 3 8 . 5 < / b : _ y > < / b : P o i n t > < b : P o i n t > < b : _ x > 2 2 6 . 4 0 3 8 1 0 5 < / b : _ x > < b : _ y > 1 3 6 . 5 < / b : _ y > < / b : P o i n t > < b : P o i n t > < b : _ x > 2 1 5 . 9 9 9 9 9 9 9 9 9 9 9 9 9 1 < / b : _ x > < b : _ y > 1 3 6 . 5 < / b : _ y > < / b : P o i n t > < / P o i n t s > < / a : V a l u e > < / a : K e y V a l u e O f D i a g r a m O b j e c t K e y a n y T y p e z b w N T n L X > < a : K e y V a l u e O f D i a g r a m O b j e c t K e y a n y T y p e z b w N T n L X > < a : K e y > < K e y > R e l a t i o n s h i p s \ & l t ; T a b l e s \ t b l P o s t e n \ C o l u m n s \ B e s t e l l I D & g t ; - & l t ; T a b l e s \ t b l B e s t e l l u n g e n \ C o l u m n s \ B e s t e l l I D & g t ; \ F K < / K e y > < / a : K e y > < a : V a l u e   i : t y p e = " D i a g r a m D i s p l a y L i n k E n d p o i n t V i e w S t a t e " > < H e i g h t > 1 6 < / H e i g h t > < L a b e l L o c a t i o n   x m l n s : b = " h t t p : / / s c h e m a s . d a t a c o n t r a c t . o r g / 2 0 0 4 / 0 7 / S y s t e m . W i n d o w s " > < b : _ x > 2 4 0 . 8 0 7 6 2 1 1 3 5 3 3 1 5 4 < / b : _ x > < b : _ y > 2 2 5 < / b : _ y > < / L a b e l L o c a t i o n > < L o c a t i o n   x m l n s : b = " h t t p : / / s c h e m a s . d a t a c o n t r a c t . o r g / 2 0 0 4 / 0 7 / S y s t e m . W i n d o w s " > < b : _ x > 2 5 6 . 8 0 7 6 2 1 1 3 5 3 3 1 5 4 < / b : _ x > < b : _ y > 2 3 3 < / b : _ y > < / L o c a t i o n > < S h a p e R o t a t e A n g l e > 1 8 0 < / S h a p e R o t a t e A n g l e > < W i d t h > 1 6 < / W i d t h > < / a : V a l u e > < / a : K e y V a l u e O f D i a g r a m O b j e c t K e y a n y T y p e z b w N T n L X > < a : K e y V a l u e O f D i a g r a m O b j e c t K e y a n y T y p e z b w N T n L X > < a : K e y > < K e y > R e l a t i o n s h i p s \ & l t ; T a b l e s \ t b l P o s t e n \ C o l u m n s \ B e s t e l l I D & g t ; - & l t ; T a b l e s \ t b l B e s t e l l u n g e n \ C o l u m n s \ B e s t e l l I D & g t ; \ P K < / K e y > < / a : K e y > < a : V a l u e   i : t y p e = " D i a g r a m D i s p l a y L i n k E n d p o i n t V i e w S t a t e " > < H e i g h t > 1 6 < / H e i g h t > < L a b e l L o c a t i o n   x m l n s : b = " h t t p : / / s c h e m a s . d a t a c o n t r a c t . o r g / 2 0 0 4 / 0 7 / S y s t e m . W i n d o w s " > < b : _ x > 1 9 9 . 9 9 9 9 9 9 9 9 9 9 9 9 9 1 < / b : _ x > < b : _ y > 1 2 8 . 5 < / b : _ y > < / L a b e l L o c a t i o n > < L o c a t i o n   x m l n s : b = " h t t p : / / s c h e m a s . d a t a c o n t r a c t . o r g / 2 0 0 4 / 0 7 / S y s t e m . W i n d o w s " > < b : _ x > 1 9 9 . 9 9 9 9 9 9 9 9 9 9 9 9 9 4 < / b : _ x > < b : _ y > 1 3 6 . 5 < / b : _ y > < / L o c a t i o n > < S h a p e R o t a t e A n g l e > 3 6 0 < / S h a p e R o t a t e A n g l e > < W i d t h > 1 6 < / W i d t h > < / a : V a l u e > < / a : K e y V a l u e O f D i a g r a m O b j e c t K e y a n y T y p e z b w N T n L X > < a : K e y V a l u e O f D i a g r a m O b j e c t K e y a n y T y p e z b w N T n L X > < a : K e y > < K e y > R e l a t i o n s h i p s \ & l t ; T a b l e s \ t b l P o s t e n \ C o l u m n s \ B e s t e l l I D & g t ; - & l t ; T a b l e s \ t b l B e s t e l l u n g e n \ C o l u m n s \ B e s t e l l I D & g t ; \ C r o s s F i l t e r < / K e y > < / a : K e y > < a : V a l u e   i : t y p e = " D i a g r a m D i s p l a y L i n k C r o s s F i l t e r V i e w S t a t e " > < P o i n t s   x m l n s : b = " h t t p : / / s c h e m a s . d a t a c o n t r a c t . o r g / 2 0 0 4 / 0 7 / S y s t e m . W i n d o w s " > < b : P o i n t > < b : _ x > 2 4 0 . 8 0 7 6 2 1 1 3 5 3 3 1 5 4 < / b : _ x > < b : _ y > 2 3 3 < / b : _ y > < / b : P o i n t > < b : P o i n t > < b : _ x > 2 3 0 . 4 0 3 8 1 0 5 < / b : _ x > < b : _ y > 2 3 3 < / b : _ y > < / b : P o i n t > < b : P o i n t > < b : _ x > 2 2 8 . 4 0 3 8 1 0 5 < / b : _ x > < b : _ y > 2 3 1 < / b : _ y > < / b : P o i n t > < b : P o i n t > < b : _ x > 2 2 8 . 4 0 3 8 1 0 5 < / b : _ x > < b : _ y > 1 3 8 . 5 < / b : _ y > < / b : P o i n t > < b : P o i n t > < b : _ x > 2 2 6 . 4 0 3 8 1 0 5 < / b : _ x > < b : _ y > 1 3 6 . 5 < / b : _ y > < / b : P o i n t > < b : P o i n t > < b : _ x > 2 1 5 . 9 9 9 9 9 9 9 9 9 9 9 9 9 1 < / b : _ x > < b : _ y > 1 3 6 . 5 < / b : _ y > < / b : P o i n t > < / P o i n t s > < / a : V a l u e > < / a : K e y V a l u e O f D i a g r a m O b j e c t K e y a n y T y p e z b w N T n L X > < a : K e y V a l u e O f D i a g r a m O b j e c t K e y a n y T y p e z b w N T n L X > < a : K e y > < K e y > R e l a t i o n s h i p s \ & l t ; T a b l e s \ t b l P o s t e n \ C o l u m n s \ M o d e l l I D & g t ; - & l t ; T a b l e s \ t b l P r o d u k t e \ C o l u m n s \ M o d e l l I D & g t ; < / K e y > < / a : K e y > < a : V a l u e   i : t y p e = " D i a g r a m D i s p l a y L i n k V i e w S t a t e " > < A u t o m a t i o n P r o p e r t y H e l p e r T e x t > E n d p u n k t   1 :   ( 4 7 2 , 8 0 7 6 2 1 1 3 5 3 3 2 , 2 2 3 ) .   E n d p u n k t   2 :   ( 5 0 6 , 9 0 3 8 1 0 5 6 7 6 6 6 , 1 3 7 , 5 )   < / A u t o m a t i o n P r o p e r t y H e l p e r T e x t > < L a y e d O u t > t r u e < / L a y e d O u t > < P o i n t s   x m l n s : b = " h t t p : / / s c h e m a s . d a t a c o n t r a c t . o r g / 2 0 0 4 / 0 7 / S y s t e m . W i n d o w s " > < b : P o i n t > < b : _ x > 4 7 2 . 8 0 7 6 2 1 1 3 5 3 3 1 5 4 < / b : _ x > < b : _ y > 2 2 3 < / b : _ y > < / b : P o i n t > < b : P o i n t > < b : _ x > 4 8 7 . 8 5 5 7 1 6 0 0 0 0 0 0 0 3 < / b : _ x > < b : _ y > 2 2 3 < / b : _ y > < / b : P o i n t > < b : P o i n t > < b : _ x > 4 8 9 . 8 5 5 7 1 6 0 0 0 0 0 0 0 3 < / b : _ x > < b : _ y > 2 2 1 < / b : _ y > < / b : P o i n t > < b : P o i n t > < b : _ x > 4 8 9 . 8 5 5 7 1 6 0 0 0 0 0 0 0 3 < / b : _ x > < b : _ y > 1 3 9 . 5 < / b : _ y > < / b : P o i n t > < b : P o i n t > < b : _ x > 4 9 1 . 8 5 5 7 1 6 0 0 0 0 0 0 0 3 < / b : _ x > < b : _ y > 1 3 7 . 5 < / b : _ y > < / b : P o i n t > < b : P o i n t > < b : _ x > 5 0 6 . 9 0 3 8 1 0 5 6 7 6 6 5 6 9 < / b : _ x > < b : _ y > 1 3 7 . 5 < / b : _ y > < / b : P o i n t > < / P o i n t s > < / a : V a l u e > < / a : K e y V a l u e O f D i a g r a m O b j e c t K e y a n y T y p e z b w N T n L X > < a : K e y V a l u e O f D i a g r a m O b j e c t K e y a n y T y p e z b w N T n L X > < a : K e y > < K e y > R e l a t i o n s h i p s \ & l t ; T a b l e s \ t b l P o s t e n \ C o l u m n s \ M o d e l l I D & g t ; - & l t ; T a b l e s \ t b l P r o d u k t e \ C o l u m n s \ M o d e l l I D & g t ; \ F K < / K e y > < / a : K e y > < a : V a l u e   i : t y p e = " D i a g r a m D i s p l a y L i n k E n d p o i n t V i e w S t a t e " > < H e i g h t > 1 6 < / H e i g h t > < L a b e l L o c a t i o n   x m l n s : b = " h t t p : / / s c h e m a s . d a t a c o n t r a c t . o r g / 2 0 0 4 / 0 7 / S y s t e m . W i n d o w s " > < b : _ x > 4 5 6 . 8 0 7 6 2 1 1 3 5 3 3 1 5 4 < / b : _ x > < b : _ y > 2 1 5 < / b : _ y > < / L a b e l L o c a t i o n > < L o c a t i o n   x m l n s : b = " h t t p : / / s c h e m a s . d a t a c o n t r a c t . o r g / 2 0 0 4 / 0 7 / S y s t e m . W i n d o w s " > < b : _ x > 4 5 6 . 8 0 7 6 2 1 1 3 5 3 3 1 5 4 < / b : _ x > < b : _ y > 2 2 3 < / b : _ y > < / L o c a t i o n > < S h a p e R o t a t e A n g l e > 3 6 0 < / S h a p e R o t a t e A n g l e > < W i d t h > 1 6 < / W i d t h > < / a : V a l u e > < / a : K e y V a l u e O f D i a g r a m O b j e c t K e y a n y T y p e z b w N T n L X > < a : K e y V a l u e O f D i a g r a m O b j e c t K e y a n y T y p e z b w N T n L X > < a : K e y > < K e y > R e l a t i o n s h i p s \ & l t ; T a b l e s \ t b l P o s t e n \ C o l u m n s \ M o d e l l I D & g t ; - & l t ; T a b l e s \ t b l P r o d u k t e \ C o l u m n s \ M o d e l l I D & g t ; \ P K < / K e y > < / a : K e y > < a : V a l u e   i : t y p e = " D i a g r a m D i s p l a y L i n k E n d p o i n t V i e w S t a t e " > < H e i g h t > 1 6 < / H e i g h t > < L a b e l L o c a t i o n   x m l n s : b = " h t t p : / / s c h e m a s . d a t a c o n t r a c t . o r g / 2 0 0 4 / 0 7 / S y s t e m . W i n d o w s " > < b : _ x > 5 0 6 . 9 0 3 8 1 0 5 6 7 6 6 5 6 9 < / b : _ x > < b : _ y > 1 2 9 . 5 < / b : _ y > < / L a b e l L o c a t i o n > < L o c a t i o n   x m l n s : b = " h t t p : / / s c h e m a s . d a t a c o n t r a c t . o r g / 2 0 0 4 / 0 7 / S y s t e m . W i n d o w s " > < b : _ x > 5 2 2 . 9 0 3 8 1 0 5 6 7 6 6 5 6 9 < / b : _ x > < b : _ y > 1 3 7 . 5 < / b : _ y > < / L o c a t i o n > < S h a p e R o t a t e A n g l e > 1 8 0 < / S h a p e R o t a t e A n g l e > < W i d t h > 1 6 < / W i d t h > < / a : V a l u e > < / a : K e y V a l u e O f D i a g r a m O b j e c t K e y a n y T y p e z b w N T n L X > < a : K e y V a l u e O f D i a g r a m O b j e c t K e y a n y T y p e z b w N T n L X > < a : K e y > < K e y > R e l a t i o n s h i p s \ & l t ; T a b l e s \ t b l P o s t e n \ C o l u m n s \ M o d e l l I D & g t ; - & l t ; T a b l e s \ t b l P r o d u k t e \ C o l u m n s \ M o d e l l I D & g t ; \ C r o s s F i l t e r < / K e y > < / a : K e y > < a : V a l u e   i : t y p e = " D i a g r a m D i s p l a y L i n k C r o s s F i l t e r V i e w S t a t e " > < P o i n t s   x m l n s : b = " h t t p : / / s c h e m a s . d a t a c o n t r a c t . o r g / 2 0 0 4 / 0 7 / S y s t e m . W i n d o w s " > < b : P o i n t > < b : _ x > 4 7 2 . 8 0 7 6 2 1 1 3 5 3 3 1 5 4 < / b : _ x > < b : _ y > 2 2 3 < / b : _ y > < / b : P o i n t > < b : P o i n t > < b : _ x > 4 8 7 . 8 5 5 7 1 6 0 0 0 0 0 0 0 3 < / b : _ x > < b : _ y > 2 2 3 < / b : _ y > < / b : P o i n t > < b : P o i n t > < b : _ x > 4 8 9 . 8 5 5 7 1 6 0 0 0 0 0 0 0 3 < / b : _ x > < b : _ y > 2 2 1 < / b : _ y > < / b : P o i n t > < b : P o i n t > < b : _ x > 4 8 9 . 8 5 5 7 1 6 0 0 0 0 0 0 0 3 < / b : _ x > < b : _ y > 1 3 9 . 5 < / b : _ y > < / b : P o i n t > < b : P o i n t > < b : _ x > 4 9 1 . 8 5 5 7 1 6 0 0 0 0 0 0 0 3 < / b : _ x > < b : _ y > 1 3 7 . 5 < / b : _ y > < / b : P o i n t > < b : P o i n t > < b : _ x > 5 0 6 . 9 0 3 8 1 0 5 6 7 6 6 5 6 9 < / b : _ x > < b : _ y > 1 3 7 . 5 < / b : _ y > < / b : P o i n t > < / P o i n t s > < / a : V a l u e > < / a : K e y V a l u e O f D i a g r a m O b j e c t K e y a n y T y p e z b w N T n L X > < a : K e y V a l u e O f D i a g r a m O b j e c t K e y a n y T y p e z b w N T n L X > < a : K e y > < K e y > R e l a t i o n s h i p s \ & l t ; T a b l e s \ t b l P o s t e n \ C o l u m n s \ F a r b e & g t ; - & l t ; T a b l e s \ t b l F a r b e n \ C o l u m n s \ F a r b I D & g t ; < / K e y > < / a : K e y > < a : V a l u e   i : t y p e = " D i a g r a m D i s p l a y L i n k V i e w S t a t e " > < A u t o m a t i o n P r o p e r t y H e l p e r T e x t > E n d p u n k t   1 :   ( 4 7 2 , 8 0 7 6 2 1 1 3 5 3 3 2 , 2 4 3 ) .   E n d p u n k t   2 :   ( 8 5 0 , 3 1 1 , 5 )   < / A u t o m a t i o n P r o p e r t y H e l p e r T e x t > < L a y e d O u t > t r u e < / L a y e d O u t > < P o i n t s   x m l n s : b = " h t t p : / / s c h e m a s . d a t a c o n t r a c t . o r g / 2 0 0 4 / 0 7 / S y s t e m . W i n d o w s " > < b : P o i n t > < b : _ x > 4 7 2 . 8 0 7 6 2 1 1 3 5 3 3 1 5 4 < / b : _ x > < b : _ y > 2 4 3 < / b : _ y > < / b : P o i n t > < b : P o i n t > < b : _ x > 5 0 1 . 4 0 3 8 1 1 0 0 4 4 9 9 9 7 < / b : _ x > < b : _ y > 2 4 3 < / b : _ y > < / b : P o i n t > < b : P o i n t > < b : _ x > 5 0 3 . 4 0 3 8 1 1 0 0 4 4 9 9 9 7 < / b : _ x > < b : _ y > 2 4 5 < / b : _ y > < / b : P o i n t > < b : P o i n t > < b : _ x > 5 0 3 . 4 0 3 8 1 1 0 0 4 4 9 9 9 7 < / b : _ x > < b : _ y > 3 1 3 < / b : _ y > < / b : P o i n t > < b : P o i n t > < b : _ x > 5 0 5 . 4 0 3 8 1 1 0 0 4 4 9 9 9 7 < / b : _ x > < b : _ y > 3 1 5 < / b : _ y > < / b : P o i n t > < b : P o i n t > < b : _ x > 8 4 8 < / b : _ x > < b : _ y > 3 1 5 < / b : _ y > < / b : P o i n t > < b : P o i n t > < b : _ x > 8 5 0 < / b : _ x > < b : _ y > 3 1 3 < / b : _ y > < / b : P o i n t > < b : P o i n t > < b : _ x > 8 5 0 < / b : _ x > < b : _ y > 3 1 1 . 5 < / b : _ y > < / b : P o i n t > < / P o i n t s > < / a : V a l u e > < / a : K e y V a l u e O f D i a g r a m O b j e c t K e y a n y T y p e z b w N T n L X > < a : K e y V a l u e O f D i a g r a m O b j e c t K e y a n y T y p e z b w N T n L X > < a : K e y > < K e y > R e l a t i o n s h i p s \ & l t ; T a b l e s \ t b l P o s t e n \ C o l u m n s \ F a r b e & g t ; - & l t ; T a b l e s \ t b l F a r b e n \ C o l u m n s \ F a r b I D & g t ; \ F K < / K e y > < / a : K e y > < a : V a l u e   i : t y p e = " D i a g r a m D i s p l a y L i n k E n d p o i n t V i e w S t a t e " > < H e i g h t > 1 6 < / H e i g h t > < L a b e l L o c a t i o n   x m l n s : b = " h t t p : / / s c h e m a s . d a t a c o n t r a c t . o r g / 2 0 0 4 / 0 7 / S y s t e m . W i n d o w s " > < b : _ x > 4 5 6 . 8 0 7 6 2 1 1 3 5 3 3 1 5 4 < / b : _ x > < b : _ y > 2 3 5 < / b : _ y > < / L a b e l L o c a t i o n > < L o c a t i o n   x m l n s : b = " h t t p : / / s c h e m a s . d a t a c o n t r a c t . o r g / 2 0 0 4 / 0 7 / S y s t e m . W i n d o w s " > < b : _ x > 4 5 6 . 8 0 7 6 2 1 1 3 5 3 3 1 5 4 < / b : _ x > < b : _ y > 2 4 3 < / b : _ y > < / L o c a t i o n > < S h a p e R o t a t e A n g l e > 3 6 0 < / S h a p e R o t a t e A n g l e > < W i d t h > 1 6 < / W i d t h > < / a : V a l u e > < / a : K e y V a l u e O f D i a g r a m O b j e c t K e y a n y T y p e z b w N T n L X > < a : K e y V a l u e O f D i a g r a m O b j e c t K e y a n y T y p e z b w N T n L X > < a : K e y > < K e y > R e l a t i o n s h i p s \ & l t ; T a b l e s \ t b l P o s t e n \ C o l u m n s \ F a r b e & g t ; - & l t ; T a b l e s \ t b l F a r b e n \ C o l u m n s \ F a r b I D & g t ; \ P K < / K e y > < / a : K e y > < a : V a l u e   i : t y p e = " D i a g r a m D i s p l a y L i n k E n d p o i n t V i e w S t a t e " > < H e i g h t > 1 6 < / H e i g h t > < L a b e l L o c a t i o n   x m l n s : b = " h t t p : / / s c h e m a s . d a t a c o n t r a c t . o r g / 2 0 0 4 / 0 7 / S y s t e m . W i n d o w s " > < b : _ x > 8 4 2 < / b : _ x > < b : _ y > 2 9 5 . 5 < / b : _ y > < / L a b e l L o c a t i o n > < L o c a t i o n   x m l n s : b = " h t t p : / / s c h e m a s . d a t a c o n t r a c t . o r g / 2 0 0 4 / 0 7 / S y s t e m . W i n d o w s " > < b : _ x > 8 5 0 < / b : _ x > < b : _ y > 2 9 5 . 5 < / b : _ y > < / L o c a t i o n > < S h a p e R o t a t e A n g l e > 9 0 < / S h a p e R o t a t e A n g l e > < W i d t h > 1 6 < / W i d t h > < / a : V a l u e > < / a : K e y V a l u e O f D i a g r a m O b j e c t K e y a n y T y p e z b w N T n L X > < a : K e y V a l u e O f D i a g r a m O b j e c t K e y a n y T y p e z b w N T n L X > < a : K e y > < K e y > R e l a t i o n s h i p s \ & l t ; T a b l e s \ t b l P o s t e n \ C o l u m n s \ F a r b e & g t ; - & l t ; T a b l e s \ t b l F a r b e n \ C o l u m n s \ F a r b I D & g t ; \ C r o s s F i l t e r < / K e y > < / a : K e y > < a : V a l u e   i : t y p e = " D i a g r a m D i s p l a y L i n k C r o s s F i l t e r V i e w S t a t e " > < P o i n t s   x m l n s : b = " h t t p : / / s c h e m a s . d a t a c o n t r a c t . o r g / 2 0 0 4 / 0 7 / S y s t e m . W i n d o w s " > < b : P o i n t > < b : _ x > 4 7 2 . 8 0 7 6 2 1 1 3 5 3 3 1 5 4 < / b : _ x > < b : _ y > 2 4 3 < / b : _ y > < / b : P o i n t > < b : P o i n t > < b : _ x > 5 0 1 . 4 0 3 8 1 1 0 0 4 4 9 9 9 7 < / b : _ x > < b : _ y > 2 4 3 < / b : _ y > < / b : P o i n t > < b : P o i n t > < b : _ x > 5 0 3 . 4 0 3 8 1 1 0 0 4 4 9 9 9 7 < / b : _ x > < b : _ y > 2 4 5 < / b : _ y > < / b : P o i n t > < b : P o i n t > < b : _ x > 5 0 3 . 4 0 3 8 1 1 0 0 4 4 9 9 9 7 < / b : _ x > < b : _ y > 3 1 3 < / b : _ y > < / b : P o i n t > < b : P o i n t > < b : _ x > 5 0 5 . 4 0 3 8 1 1 0 0 4 4 9 9 9 7 < / b : _ x > < b : _ y > 3 1 5 < / b : _ y > < / b : P o i n t > < b : P o i n t > < b : _ x > 8 4 8 < / b : _ x > < b : _ y > 3 1 5 < / b : _ y > < / b : P o i n t > < b : P o i n t > < b : _ x > 8 5 0 < / b : _ x > < b : _ y > 3 1 3 < / b : _ y > < / b : P o i n t > < b : P o i n t > < b : _ x > 8 5 0 < / b : _ x > < b : _ y > 3 1 1 . 5 < / b : _ y > < / b : P o i n t > < / P o i n t s > < / a : V a l u e > < / a : K e y V a l u e O f D i a g r a m O b j e c t K e y a n y T y p e z b w N T n L X > < / V i e w S t a t e s > < / D i a g r a m M a n a g e r . S e r i a l i z a b l e D i a g r a m > < D i a g r a m M a n a g e r . S e r i a l i z a b l e D i a g r a m > < A d a p t e r   i : t y p e = " M e a s u r e D i a g r a m S a n d b o x A d a p t e r " > < T a b l e N a m e > t b l B e s t e l l u n g e n 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 t b l B e s t e l l u n g e n 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 M e a s u r e s \ A n z a h l B e s t e l l u n g e n < / K e y > < / D i a g r a m O b j e c t K e y > < D i a g r a m O b j e c t K e y > < K e y > M e a s u r e s \ A n z a h l B e s t e l l u n g e n \ T a g I n f o \ F o r m e l < / K e y > < / D i a g r a m O b j e c t K e y > < D i a g r a m O b j e c t K e y > < K e y > M e a s u r e s \ A n z a h l B e s t e l l u n g e n \ T a g I n f o \ W e r t < / K e y > < / D i a g r a m O b j e c t K e y > < D i a g r a m O b j e c t K e y > < K e y > C o l u m n s \ D a t u m < / K e y > < / D i a g r a m O b j e c t K e y > < D i a g r a m O b j e c t K e y > < K e y > C o l u m n s \ B e s t e l l I D < / K e y > < / D i a g r a m O b j e c t K e y > < D i a g r a m O b j e c t K e y > < K e y > C o l u m n s \ V e r k � u f e r < / K e y > < / D i a g r a m O b j e c t K e y > < D i a g r a m O b j e c t K e y > < K e y > C o l u m n s \ J a h r < / K e y > < / D i a g r a m O b j e c t K e y > < D i a g r a m O b j e c t K e y > < K e y > C o l u m n s \ M o n a t < / K e y > < / D i a g r a m O b j e c t K e y > < D i a g r a m O b j e c t K e y > < K e y > C o l u m n s \ M o n a t s n a m e < / K e y > < / D i a g r a m O b j e c t K e y > < D i a g r a m O b j e c t K e y > < K e y > C o l u m n s \ Q u a r t a l < / 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 M e a s u r e s \ A n z a h l B e s t e l l u n g e n < / K e y > < / a : K e y > < a : V a l u e   i : t y p e = " M e a s u r e G r i d N o d e V i e w S t a t e " > < L a y e d O u t > t r u e < / L a y e d O u t > < / a : V a l u e > < / a : K e y V a l u e O f D i a g r a m O b j e c t K e y a n y T y p e z b w N T n L X > < a : K e y V a l u e O f D i a g r a m O b j e c t K e y a n y T y p e z b w N T n L X > < a : K e y > < K e y > M e a s u r e s \ A n z a h l B e s t e l l u n g e n \ T a g I n f o \ F o r m e l < / K e y > < / a : K e y > < a : V a l u e   i : t y p e = " M e a s u r e G r i d V i e w S t a t e I D i a g r a m T a g A d d i t i o n a l I n f o " / > < / a : K e y V a l u e O f D i a g r a m O b j e c t K e y a n y T y p e z b w N T n L X > < a : K e y V a l u e O f D i a g r a m O b j e c t K e y a n y T y p e z b w N T n L X > < a : K e y > < K e y > M e a s u r e s \ A n z a h l B e s t e l l u n g e n \ T a g I n f o \ W e r t < / K e y > < / a : K e y > < a : V a l u e   i : t y p e = " M e a s u r e G r i d V i e w S t a t e I D i a g r a m T a g A d d i t i o n a l I n f o " / > < / a : K e y V a l u e O f D i a g r a m O b j e c t K e y a n y T y p e z b w N T n L X > < a : K e y V a l u e O f D i a g r a m O b j e c t K e y a n y T y p e z b w N T n L X > < a : K e y > < K e y > C o l u m n s \ D a t u m < / K e y > < / a : K e y > < a : V a l u e   i : t y p e = " M e a s u r e G r i d N o d e V i e w S t a t e " > < L a y e d O u t > t r u e < / L a y e d O u t > < / a : V a l u e > < / a : K e y V a l u e O f D i a g r a m O b j e c t K e y a n y T y p e z b w N T n L X > < a : K e y V a l u e O f D i a g r a m O b j e c t K e y a n y T y p e z b w N T n L X > < a : K e y > < K e y > C o l u m n s \ B e s t e l l I D < / K e y > < / a : K e y > < a : V a l u e   i : t y p e = " M e a s u r e G r i d N o d e V i e w S t a t e " > < C o l u m n > 1 < / C o l u m n > < L a y e d O u t > t r u e < / L a y e d O u t > < / a : V a l u e > < / a : K e y V a l u e O f D i a g r a m O b j e c t K e y a n y T y p e z b w N T n L X > < a : K e y V a l u e O f D i a g r a m O b j e c t K e y a n y T y p e z b w N T n L X > < a : K e y > < K e y > C o l u m n s \ V e r k � u f e r < / K e y > < / a : K e y > < a : V a l u e   i : t y p e = " M e a s u r e G r i d N o d e V i e w S t a t e " > < C o l u m n > 2 < / C o l u m n > < L a y e d O u t > t r u e < / L a y e d O u t > < / a : V a l u e > < / a : K e y V a l u e O f D i a g r a m O b j e c t K e y a n y T y p e z b w N T n L X > < a : K e y V a l u e O f D i a g r a m O b j e c t K e y a n y T y p e z b w N T n L X > < a : K e y > < K e y > C o l u m n s \ J a h r < / K e y > < / a : K e y > < a : V a l u e   i : t y p e = " M e a s u r e G r i d N o d e V i e w S t a t e " > < C o l u m n > 3 < / C o l u m n > < L a y e d O u t > t r u e < / L a y e d O u t > < / a : V a l u e > < / a : K e y V a l u e O f D i a g r a m O b j e c t K e y a n y T y p e z b w N T n L X > < a : K e y V a l u e O f D i a g r a m O b j e c t K e y a n y T y p e z b w N T n L X > < a : K e y > < K e y > C o l u m n s \ M o n a t < / K e y > < / a : K e y > < a : V a l u e   i : t y p e = " M e a s u r e G r i d N o d e V i e w S t a t e " > < C o l u m n > 4 < / C o l u m n > < L a y e d O u t > t r u e < / L a y e d O u t > < / a : V a l u e > < / a : K e y V a l u e O f D i a g r a m O b j e c t K e y a n y T y p e z b w N T n L X > < a : K e y V a l u e O f D i a g r a m O b j e c t K e y a n y T y p e z b w N T n L X > < a : K e y > < K e y > C o l u m n s \ M o n a t s n a m e < / K e y > < / a : K e y > < a : V a l u e   i : t y p e = " M e a s u r e G r i d N o d e V i e w S t a t e " > < C o l u m n > 5 < / C o l u m n > < L a y e d O u t > t r u e < / L a y e d O u t > < / a : V a l u e > < / a : K e y V a l u e O f D i a g r a m O b j e c t K e y a n y T y p e z b w N T n L X > < a : K e y V a l u e O f D i a g r a m O b j e c t K e y a n y T y p e z b w N T n L X > < a : K e y > < K e y > C o l u m n s \ Q u a r t a l < / K e y > < / a : K e y > < a : V a l u e   i : t y p e = " M e a s u r e G r i d N o d e V i e w S t a t e " > < C o l u m n > 6 < / C o l u m n > < L a y e d O u t > t r u e < / L a y e d O u t > < / a : V a l u e > < / a : K e y V a l u e O f D i a g r a m O b j e c t K e y a n y T y p e z b w N T n L X > < / V i e w S t a t e s > < / D i a g r a m M a n a g e r . S e r i a l i z a b l e D i a g r a m > < D i a g r a m M a n a g e r . S e r i a l i z a b l e D i a g r a m > < A d a p t e r   i : t y p e = " M e a s u r e D i a g r a m S a n d b o x A d a p t e r " > < T a b l e N a m e > t b l P o s t e n 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 t b l P o s t e n 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 M e a s u r e s \ S u m m e   v o n   U m s a t z N e t t o < / K e y > < / D i a g r a m O b j e c t K e y > < D i a g r a m O b j e c t K e y > < K e y > M e a s u r e s \ S u m m e   v o n   U m s a t z N e t t o \ T a g I n f o \ F o r m e l < / K e y > < / D i a g r a m O b j e c t K e y > < D i a g r a m O b j e c t K e y > < K e y > M e a s u r e s \ S u m m e   v o n   U m s a t z N e t t o \ T a g I n f o \ W e r t < / K e y > < / D i a g r a m O b j e c t K e y > < D i a g r a m O b j e c t K e y > < K e y > M e a s u r e s \ S u m m e   v o n   V e r k � u f e r p r o v i s i o n < / K e y > < / D i a g r a m O b j e c t K e y > < D i a g r a m O b j e c t K e y > < K e y > M e a s u r e s \ S u m m e   v o n   V e r k � u f e r p r o v i s i o n \ T a g I n f o \ F o r m e l < / K e y > < / D i a g r a m O b j e c t K e y > < D i a g r a m O b j e c t K e y > < K e y > M e a s u r e s \ S u m m e   v o n   V e r k � u f e r p r o v i s i o n \ T a g I n f o \ W e r t < / K e y > < / D i a g r a m O b j e c t K e y > < D i a g r a m O b j e c t K e y > < K e y > M e a s u r e s \ U m s a t z s u m m e < / K e y > < / D i a g r a m O b j e c t K e y > < D i a g r a m O b j e c t K e y > < K e y > M e a s u r e s \ U m s a t z s u m m e \ T a g I n f o \ F o r m e l < / K e y > < / D i a g r a m O b j e c t K e y > < D i a g r a m O b j e c t K e y > < K e y > M e a s u r e s \ U m s a t z s u m m e \ T a g I n f o \ W e r t < / K e y > < / D i a g r a m O b j e c t K e y > < D i a g r a m O b j e c t K e y > < K e y > M e a s u r e s \ S u m m e   B e s t e l l m e n g e < / K e y > < / D i a g r a m O b j e c t K e y > < D i a g r a m O b j e c t K e y > < K e y > M e a s u r e s \ S u m m e   B e s t e l l m e n g e \ T a g I n f o \ F o r m e l < / K e y > < / D i a g r a m O b j e c t K e y > < D i a g r a m O b j e c t K e y > < K e y > M e a s u r e s \ S u m m e   B e s t e l l m e n g e \ T a g I n f o \ W e r t < / K e y > < / D i a g r a m O b j e c t K e y > < D i a g r a m O b j e c t K e y > < K e y > M e a s u r e s \ U m s a t z s u m m e _ 2 < / K e y > < / D i a g r a m O b j e c t K e y > < D i a g r a m O b j e c t K e y > < K e y > M e a s u r e s \ U m s a t z s u m m e _ 2 \ T a g I n f o \ F o r m e l < / K e y > < / D i a g r a m O b j e c t K e y > < D i a g r a m O b j e c t K e y > < K e y > M e a s u r e s \ U m s a t z s u m m e _ 2 \ T a g I n f o \ W e r t < / K e y > < / D i a g r a m O b j e c t K e y > < D i a g r a m O b j e c t K e y > < K e y > M e a s u r e s \ Q u a r t a l _ 2 < / K e y > < / D i a g r a m O b j e c t K e y > < D i a g r a m O b j e c t K e y > < K e y > M e a s u r e s \ Q u a r t a l _ 2 \ T a g I n f o \ F o r m e l < / K e y > < / D i a g r a m O b j e c t K e y > < D i a g r a m O b j e c t K e y > < K e y > M e a s u r e s \ Q u a r t a l _ 2 \ T a g I n f o \ W e r t < / K e y > < / D i a g r a m O b j e c t K e y > < D i a g r a m O b j e c t K e y > < K e y > M e a s u r e s \ P r o z D i f f e r e n z < / K e y > < / D i a g r a m O b j e c t K e y > < D i a g r a m O b j e c t K e y > < K e y > M e a s u r e s \ P r o z D i f f e r e n z \ T a g I n f o \ F o r m e l < / K e y > < / D i a g r a m O b j e c t K e y > < D i a g r a m O b j e c t K e y > < K e y > M e a s u r e s \ P r o z D i f f e r e n z \ T a g I n f o \ W e r t < / K e y > < / D i a g r a m O b j e c t K e y > < D i a g r a m O b j e c t K e y > < K e y > M e a s u r e s \ H � u f i g h e i t < / K e y > < / D i a g r a m O b j e c t K e y > < D i a g r a m O b j e c t K e y > < K e y > M e a s u r e s \ H � u f i g h e i t \ T a g I n f o \ F o r m e l < / K e y > < / D i a g r a m O b j e c t K e y > < D i a g r a m O b j e c t K e y > < K e y > M e a s u r e s \ H � u f i g h e i t \ T a g I n f o \ W e r t < / K e y > < / D i a g r a m O b j e c t K e y > < D i a g r a m O b j e c t K e y > < K e y > M e a s u r e s \ Q u a r t a l _ 1 < / K e y > < / D i a g r a m O b j e c t K e y > < D i a g r a m O b j e c t K e y > < K e y > M e a s u r e s \ Q u a r t a l _ 1 \ T a g I n f o \ F o r m e l < / K e y > < / D i a g r a m O b j e c t K e y > < D i a g r a m O b j e c t K e y > < K e y > M e a s u r e s \ Q u a r t a l _ 1 \ T a g I n f o \ W e r t < / 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D i a g r a m O b j e c t K e y > < K e y > C o l u m n s \ U m s a t z N e t t o < / K e y > < / D i a g r a m O b j e c t K e y > < D i a g r a m O b j e c t K e y > < K e y > C o l u m n s \ V e r k � u f e r p r o v i s i o n < / K e y > < / D i a g r a m O b j e c t K e y > < D i a g r a m O b j e c t K e y > < K e y > L i n k s \ & l t ; C o l u m n s \ S u m m e   v o n   U m s a t z N e t t o & g t ; - & l t ; M e a s u r e s \ U m s a t z N e t t o & g t ; < / K e y > < / D i a g r a m O b j e c t K e y > < D i a g r a m O b j e c t K e y > < K e y > L i n k s \ & l t ; C o l u m n s \ S u m m e   v o n   U m s a t z N e t t o & g t ; - & l t ; M e a s u r e s \ U m s a t z N e t t o & g t ; \ C O L U M N < / K e y > < / D i a g r a m O b j e c t K e y > < D i a g r a m O b j e c t K e y > < K e y > L i n k s \ & l t ; C o l u m n s \ S u m m e   v o n   U m s a t z N e t t o & g t ; - & l t ; M e a s u r e s \ U m s a t z N e t t o & g t ; \ M E A S U R E < / K e y > < / D i a g r a m O b j e c t K e y > < D i a g r a m O b j e c t K e y > < K e y > L i n k s \ & l t ; C o l u m n s \ S u m m e   v o n   V e r k � u f e r p r o v i s i o n & g t ; - & l t ; M e a s u r e s \ V e r k � u f e r p r o v i s i o n & g t ; < / K e y > < / D i a g r a m O b j e c t K e y > < D i a g r a m O b j e c t K e y > < K e y > L i n k s \ & l t ; C o l u m n s \ S u m m e   v o n   V e r k � u f e r p r o v i s i o n & g t ; - & l t ; M e a s u r e s \ V e r k � u f e r p r o v i s i o n & g t ; \ C O L U M N < / K e y > < / D i a g r a m O b j e c t K e y > < D i a g r a m O b j e c t K e y > < K e y > L i n k s \ & l t ; C o l u m n s \ S u m m e   v o n   V e r k � u f e r p r o v i s i o n & g t ; - & l t ; M e a s u r e s \ V e r k � u f e r p r o v i s i o n & g t ; \ M E A S U R E 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 M e a s u r e s \ S u m m e   v o n   U m s a t z N e t t o < / K e y > < / a : K e y > < a : V a l u e   i : t y p e = " M e a s u r e G r i d N o d e V i e w S t a t e " > < C o l u m n > 5 < / C o l u m n > < L a y e d O u t > t r u e < / L a y e d O u t > < W a s U I I n v i s i b l e > t r u e < / W a s U I I n v i s i b l e > < / a : V a l u e > < / a : K e y V a l u e O f D i a g r a m O b j e c t K e y a n y T y p e z b w N T n L X > < a : K e y V a l u e O f D i a g r a m O b j e c t K e y a n y T y p e z b w N T n L X > < a : K e y > < K e y > M e a s u r e s \ S u m m e   v o n   U m s a t z N e t t o \ T a g I n f o \ F o r m e l < / K e y > < / a : K e y > < a : V a l u e   i : t y p e = " M e a s u r e G r i d V i e w S t a t e I D i a g r a m T a g A d d i t i o n a l I n f o " / > < / a : K e y V a l u e O f D i a g r a m O b j e c t K e y a n y T y p e z b w N T n L X > < a : K e y V a l u e O f D i a g r a m O b j e c t K e y a n y T y p e z b w N T n L X > < a : K e y > < K e y > M e a s u r e s \ S u m m e   v o n   U m s a t z N e t t o \ T a g I n f o \ W e r t < / K e y > < / a : K e y > < a : V a l u e   i : t y p e = " M e a s u r e G r i d V i e w S t a t e I D i a g r a m T a g A d d i t i o n a l I n f o " / > < / a : K e y V a l u e O f D i a g r a m O b j e c t K e y a n y T y p e z b w N T n L X > < a : K e y V a l u e O f D i a g r a m O b j e c t K e y a n y T y p e z b w N T n L X > < a : K e y > < K e y > M e a s u r e s \ S u m m e   v o n   V e r k � u f e r p r o v i s i o n < / K e y > < / a : K e y > < a : V a l u e   i : t y p e = " M e a s u r e G r i d N o d e V i e w S t a t e " > < C o l u m n > 6 < / C o l u m n > < L a y e d O u t > t r u e < / L a y e d O u t > < W a s U I I n v i s i b l e > t r u e < / W a s U I I n v i s i b l e > < / a : V a l u e > < / a : K e y V a l u e O f D i a g r a m O b j e c t K e y a n y T y p e z b w N T n L X > < a : K e y V a l u e O f D i a g r a m O b j e c t K e y a n y T y p e z b w N T n L X > < a : K e y > < K e y > M e a s u r e s \ S u m m e   v o n   V e r k � u f e r p r o v i s i o n \ T a g I n f o \ F o r m e l < / K e y > < / a : K e y > < a : V a l u e   i : t y p e = " M e a s u r e G r i d V i e w S t a t e I D i a g r a m T a g A d d i t i o n a l I n f o " / > < / a : K e y V a l u e O f D i a g r a m O b j e c t K e y a n y T y p e z b w N T n L X > < a : K e y V a l u e O f D i a g r a m O b j e c t K e y a n y T y p e z b w N T n L X > < a : K e y > < K e y > M e a s u r e s \ S u m m e   v o n   V e r k � u f e r p r o v i s i o n \ T a g I n f o \ W e r t < / K e y > < / a : K e y > < a : V a l u e   i : t y p e = " M e a s u r e G r i d V i e w S t a t e I D i a g r a m T a g A d d i t i o n a l I n f o " / > < / a : K e y V a l u e O f D i a g r a m O b j e c t K e y a n y T y p e z b w N T n L X > < a : K e y V a l u e O f D i a g r a m O b j e c t K e y a n y T y p e z b w N T n L X > < a : K e y > < K e y > M e a s u r e s \ U m s a t z s u m m e < / K e y > < / a : K e y > < a : V a l u e   i : t y p e = " M e a s u r e G r i d N o d e V i e w S t a t e " > < L a y e d O u t > t r u e < / L a y e d O u t > < / a : V a l u e > < / a : K e y V a l u e O f D i a g r a m O b j e c t K e y a n y T y p e z b w N T n L X > < a : K e y V a l u e O f D i a g r a m O b j e c t K e y a n y T y p e z b w N T n L X > < a : K e y > < K e y > M e a s u r e s \ U m s a t z s u m m e \ T a g I n f o \ F o r m e l < / K e y > < / a : K e y > < a : V a l u e   i : t y p e = " M e a s u r e G r i d V i e w S t a t e I D i a g r a m T a g A d d i t i o n a l I n f o " / > < / a : K e y V a l u e O f D i a g r a m O b j e c t K e y a n y T y p e z b w N T n L X > < a : K e y V a l u e O f D i a g r a m O b j e c t K e y a n y T y p e z b w N T n L X > < a : K e y > < K e y > M e a s u r e s \ U m s a t z s u m m e \ T a g I n f o \ W e r t < / K e y > < / a : K e y > < a : V a l u e   i : t y p e = " M e a s u r e G r i d V i e w S t a t e I D i a g r a m T a g A d d i t i o n a l I n f o " / > < / a : K e y V a l u e O f D i a g r a m O b j e c t K e y a n y T y p e z b w N T n L X > < a : K e y V a l u e O f D i a g r a m O b j e c t K e y a n y T y p e z b w N T n L X > < a : K e y > < K e y > M e a s u r e s \ S u m m e   B e s t e l l m e n g e < / K e y > < / a : K e y > < a : V a l u e   i : t y p e = " M e a s u r e G r i d N o d e V i e w S t a t e " > < L a y e d O u t > t r u e < / L a y e d O u t > < R o w > 1 < / R o w > < / a : V a l u e > < / a : K e y V a l u e O f D i a g r a m O b j e c t K e y a n y T y p e z b w N T n L X > < a : K e y V a l u e O f D i a g r a m O b j e c t K e y a n y T y p e z b w N T n L X > < a : K e y > < K e y > M e a s u r e s \ S u m m e   B e s t e l l m e n g e \ T a g I n f o \ F o r m e l < / K e y > < / a : K e y > < a : V a l u e   i : t y p e = " M e a s u r e G r i d V i e w S t a t e I D i a g r a m T a g A d d i t i o n a l I n f o " / > < / a : K e y V a l u e O f D i a g r a m O b j e c t K e y a n y T y p e z b w N T n L X > < a : K e y V a l u e O f D i a g r a m O b j e c t K e y a n y T y p e z b w N T n L X > < a : K e y > < K e y > M e a s u r e s \ S u m m e   B e s t e l l m e n g e \ T a g I n f o \ W e r t < / K e y > < / a : K e y > < a : V a l u e   i : t y p e = " M e a s u r e G r i d V i e w S t a t e I D i a g r a m T a g A d d i t i o n a l I n f o " / > < / a : K e y V a l u e O f D i a g r a m O b j e c t K e y a n y T y p e z b w N T n L X > < a : K e y V a l u e O f D i a g r a m O b j e c t K e y a n y T y p e z b w N T n L X > < a : K e y > < K e y > M e a s u r e s \ U m s a t z s u m m e _ 2 < / K e y > < / a : K e y > < a : V a l u e   i : t y p e = " M e a s u r e G r i d N o d e V i e w S t a t e " > < L a y e d O u t > t r u e < / L a y e d O u t > < R o w > 2 < / R o w > < / a : V a l u e > < / a : K e y V a l u e O f D i a g r a m O b j e c t K e y a n y T y p e z b w N T n L X > < a : K e y V a l u e O f D i a g r a m O b j e c t K e y a n y T y p e z b w N T n L X > < a : K e y > < K e y > M e a s u r e s \ U m s a t z s u m m e _ 2 \ T a g I n f o \ F o r m e l < / K e y > < / a : K e y > < a : V a l u e   i : t y p e = " M e a s u r e G r i d V i e w S t a t e I D i a g r a m T a g A d d i t i o n a l I n f o " / > < / a : K e y V a l u e O f D i a g r a m O b j e c t K e y a n y T y p e z b w N T n L X > < a : K e y V a l u e O f D i a g r a m O b j e c t K e y a n y T y p e z b w N T n L X > < a : K e y > < K e y > M e a s u r e s \ U m s a t z s u m m e _ 2 \ T a g I n f o \ W e r t < / K e y > < / a : K e y > < a : V a l u e   i : t y p e = " M e a s u r e G r i d V i e w S t a t e I D i a g r a m T a g A d d i t i o n a l I n f o " / > < / a : K e y V a l u e O f D i a g r a m O b j e c t K e y a n y T y p e z b w N T n L X > < a : K e y V a l u e O f D i a g r a m O b j e c t K e y a n y T y p e z b w N T n L X > < a : K e y > < K e y > M e a s u r e s \ Q u a r t a l _ 2 < / K e y > < / a : K e y > < a : V a l u e   i : t y p e = " M e a s u r e G r i d N o d e V i e w S t a t e " > < L a y e d O u t > t r u e < / L a y e d O u t > < R o w > 4 < / R o w > < / a : V a l u e > < / a : K e y V a l u e O f D i a g r a m O b j e c t K e y a n y T y p e z b w N T n L X > < a : K e y V a l u e O f D i a g r a m O b j e c t K e y a n y T y p e z b w N T n L X > < a : K e y > < K e y > M e a s u r e s \ Q u a r t a l _ 2 \ T a g I n f o \ F o r m e l < / K e y > < / a : K e y > < a : V a l u e   i : t y p e = " M e a s u r e G r i d V i e w S t a t e I D i a g r a m T a g A d d i t i o n a l I n f o " / > < / a : K e y V a l u e O f D i a g r a m O b j e c t K e y a n y T y p e z b w N T n L X > < a : K e y V a l u e O f D i a g r a m O b j e c t K e y a n y T y p e z b w N T n L X > < a : K e y > < K e y > M e a s u r e s \ Q u a r t a l _ 2 \ T a g I n f o \ W e r t < / K e y > < / a : K e y > < a : V a l u e   i : t y p e = " M e a s u r e G r i d V i e w S t a t e I D i a g r a m T a g A d d i t i o n a l I n f o " / > < / a : K e y V a l u e O f D i a g r a m O b j e c t K e y a n y T y p e z b w N T n L X > < a : K e y V a l u e O f D i a g r a m O b j e c t K e y a n y T y p e z b w N T n L X > < a : K e y > < K e y > M e a s u r e s \ P r o z D i f f e r e n z < / K e y > < / a : K e y > < a : V a l u e   i : t y p e = " M e a s u r e G r i d N o d e V i e w S t a t e " > < L a y e d O u t > t r u e < / L a y e d O u t > < R o w > 5 < / R o w > < / a : V a l u e > < / a : K e y V a l u e O f D i a g r a m O b j e c t K e y a n y T y p e z b w N T n L X > < a : K e y V a l u e O f D i a g r a m O b j e c t K e y a n y T y p e z b w N T n L X > < a : K e y > < K e y > M e a s u r e s \ P r o z D i f f e r e n z \ T a g I n f o \ F o r m e l < / K e y > < / a : K e y > < a : V a l u e   i : t y p e = " M e a s u r e G r i d V i e w S t a t e I D i a g r a m T a g A d d i t i o n a l I n f o " / > < / a : K e y V a l u e O f D i a g r a m O b j e c t K e y a n y T y p e z b w N T n L X > < a : K e y V a l u e O f D i a g r a m O b j e c t K e y a n y T y p e z b w N T n L X > < a : K e y > < K e y > M e a s u r e s \ P r o z D i f f e r e n z \ T a g I n f o \ W e r t < / K e y > < / a : K e y > < a : V a l u e   i : t y p e = " M e a s u r e G r i d V i e w S t a t e I D i a g r a m T a g A d d i t i o n a l I n f o " / > < / a : K e y V a l u e O f D i a g r a m O b j e c t K e y a n y T y p e z b w N T n L X > < a : K e y V a l u e O f D i a g r a m O b j e c t K e y a n y T y p e z b w N T n L X > < a : K e y > < K e y > M e a s u r e s \ H � u f i g h e i t < / K e y > < / a : K e y > < a : V a l u e   i : t y p e = " M e a s u r e G r i d N o d e V i e w S t a t e " > < L a y e d O u t > t r u e < / L a y e d O u t > < R o w > 6 < / R o w > < / a : V a l u e > < / a : K e y V a l u e O f D i a g r a m O b j e c t K e y a n y T y p e z b w N T n L X > < a : K e y V a l u e O f D i a g r a m O b j e c t K e y a n y T y p e z b w N T n L X > < a : K e y > < K e y > M e a s u r e s \ H � u f i g h e i t \ T a g I n f o \ F o r m e l < / K e y > < / a : K e y > < a : V a l u e   i : t y p e = " M e a s u r e G r i d V i e w S t a t e I D i a g r a m T a g A d d i t i o n a l I n f o " / > < / a : K e y V a l u e O f D i a g r a m O b j e c t K e y a n y T y p e z b w N T n L X > < a : K e y V a l u e O f D i a g r a m O b j e c t K e y a n y T y p e z b w N T n L X > < a : K e y > < K e y > M e a s u r e s \ H � u f i g h e i t \ T a g I n f o \ W e r t < / K e y > < / a : K e y > < a : V a l u e   i : t y p e = " M e a s u r e G r i d V i e w S t a t e I D i a g r a m T a g A d d i t i o n a l I n f o " / > < / a : K e y V a l u e O f D i a g r a m O b j e c t K e y a n y T y p e z b w N T n L X > < a : K e y V a l u e O f D i a g r a m O b j e c t K e y a n y T y p e z b w N T n L X > < a : K e y > < K e y > M e a s u r e s \ Q u a r t a l _ 1 < / K e y > < / a : K e y > < a : V a l u e   i : t y p e = " M e a s u r e G r i d N o d e V i e w S t a t e " > < L a y e d O u t > t r u e < / L a y e d O u t > < R o w > 3 < / R o w > < / a : V a l u e > < / a : K e y V a l u e O f D i a g r a m O b j e c t K e y a n y T y p e z b w N T n L X > < a : K e y V a l u e O f D i a g r a m O b j e c t K e y a n y T y p e z b w N T n L X > < a : K e y > < K e y > M e a s u r e s \ Q u a r t a l _ 1 \ T a g I n f o \ F o r m e l < / K e y > < / a : K e y > < a : V a l u e   i : t y p e = " M e a s u r e G r i d V i e w S t a t e I D i a g r a m T a g A d d i t i o n a l I n f o " / > < / a : K e y V a l u e O f D i a g r a m O b j e c t K e y a n y T y p e z b w N T n L X > < a : K e y V a l u e O f D i a g r a m O b j e c t K e y a n y T y p e z b w N T n L X > < a : K e y > < K e y > M e a s u r e s \ Q u a r t a l _ 1 \ T a g I n f o \ W e r t < / K e y > < / a : K e y > < a : V a l u e   i : t y p e = " M e a s u r e G r i d V i e w S t a t e I D i a g r a m T a g A d d i t i o n a l I n f o " / > < / 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a : K e y V a l u e O f D i a g r a m O b j e c t K e y a n y T y p e z b w N T n L X > < a : K e y > < K e y > C o l u m n s \ U m s a t z N e t t o < / K e y > < / a : K e y > < a : V a l u e   i : t y p e = " M e a s u r e G r i d N o d e V i e w S t a t e " > < C o l u m n > 5 < / C o l u m n > < L a y e d O u t > t r u e < / L a y e d O u t > < / a : V a l u e > < / a : K e y V a l u e O f D i a g r a m O b j e c t K e y a n y T y p e z b w N T n L X > < a : K e y V a l u e O f D i a g r a m O b j e c t K e y a n y T y p e z b w N T n L X > < a : K e y > < K e y > C o l u m n s \ V e r k � u f e r p r o v i s i o n < / K e y > < / a : K e y > < a : V a l u e   i : t y p e = " M e a s u r e G r i d N o d e V i e w S t a t e " > < C o l u m n > 6 < / C o l u m n > < L a y e d O u t > t r u e < / L a y e d O u t > < / a : V a l u e > < / a : K e y V a l u e O f D i a g r a m O b j e c t K e y a n y T y p e z b w N T n L X > < a : K e y V a l u e O f D i a g r a m O b j e c t K e y a n y T y p e z b w N T n L X > < a : K e y > < K e y > L i n k s \ & l t ; C o l u m n s \ S u m m e   v o n   U m s a t z N e t t o & g t ; - & l t ; M e a s u r e s \ U m s a t z N e t t o & g t ; < / K e y > < / a : K e y > < a : V a l u e   i : t y p e = " M e a s u r e G r i d V i e w S t a t e I D i a g r a m L i n k " / > < / a : K e y V a l u e O f D i a g r a m O b j e c t K e y a n y T y p e z b w N T n L X > < a : K e y V a l u e O f D i a g r a m O b j e c t K e y a n y T y p e z b w N T n L X > < a : K e y > < K e y > L i n k s \ & l t ; C o l u m n s \ S u m m e   v o n   U m s a t z N e t t o & g t ; - & l t ; M e a s u r e s \ U m s a t z N e t t o & g t ; \ C O L U M N < / K e y > < / a : K e y > < a : V a l u e   i : t y p e = " M e a s u r e G r i d V i e w S t a t e I D i a g r a m L i n k E n d p o i n t " / > < / a : K e y V a l u e O f D i a g r a m O b j e c t K e y a n y T y p e z b w N T n L X > < a : K e y V a l u e O f D i a g r a m O b j e c t K e y a n y T y p e z b w N T n L X > < a : K e y > < K e y > L i n k s \ & l t ; C o l u m n s \ S u m m e   v o n   U m s a t z N e t t o & g t ; - & l t ; M e a s u r e s \ U m s a t z N e t t o & g t ; \ M E A S U R E < / K e y > < / a : K e y > < a : V a l u e   i : t y p e = " M e a s u r e G r i d V i e w S t a t e I D i a g r a m L i n k E n d p o i n t " / > < / a : K e y V a l u e O f D i a g r a m O b j e c t K e y a n y T y p e z b w N T n L X > < a : K e y V a l u e O f D i a g r a m O b j e c t K e y a n y T y p e z b w N T n L X > < a : K e y > < K e y > L i n k s \ & l t ; C o l u m n s \ S u m m e   v o n   V e r k � u f e r p r o v i s i o n & g t ; - & l t ; M e a s u r e s \ V e r k � u f e r p r o v i s i o n & g t ; < / K e y > < / a : K e y > < a : V a l u e   i : t y p e = " M e a s u r e G r i d V i e w S t a t e I D i a g r a m L i n k " / > < / a : K e y V a l u e O f D i a g r a m O b j e c t K e y a n y T y p e z b w N T n L X > < a : K e y V a l u e O f D i a g r a m O b j e c t K e y a n y T y p e z b w N T n L X > < a : K e y > < K e y > L i n k s \ & l t ; C o l u m n s \ S u m m e   v o n   V e r k � u f e r p r o v i s i o n & g t ; - & l t ; M e a s u r e s \ V e r k � u f e r p r o v i s i o n & g t ; \ C O L U M N < / K e y > < / a : K e y > < a : V a l u e   i : t y p e = " M e a s u r e G r i d V i e w S t a t e I D i a g r a m L i n k E n d p o i n t " / > < / a : K e y V a l u e O f D i a g r a m O b j e c t K e y a n y T y p e z b w N T n L X > < a : K e y V a l u e O f D i a g r a m O b j e c t K e y a n y T y p e z b w N T n L X > < a : K e y > < K e y > L i n k s \ & l t ; C o l u m n s \ S u m m e   v o n   V e r k � u f e r p r o v i s i o n & g t ; - & l t ; M e a s u r e s \ V e r k � u f e r p r o v i s i o n & g t ; \ M E A S U R E < / K e y > < / a : K e y > < a : V a l u e   i : t y p e = " M e a s u r e G r i d V i e w S t a t e I D i a g r a m L i n k E n d p o i n t " / > < / a : K e y V a l u e O f D i a g r a m O b j e c t K e y a n y T y p e z b w N T n L X > < / V i e w S t a t e s > < / D i a g r a m M a n a g e r . S e r i a l i z a b l e D i a g r a m > < / A r r a y O f D i a g r a m M a n a g e r . S e r i a l i z a b l e D i a g r a m > ] ] > < / C u s t o m C o n t e n t > < / G e m i n i > 
</file>

<file path=customXml/item2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 t b l B e s t e l l u n g e n _ 4 b 6 3 6 4 4 3 - 6 e 6 a - 4 d 8 7 - a f 1 a - 5 e 3 d 1 f c 8 3 5 f 9 < / K e y > < V a l u e   x m l n s : a = " h t t p : / / s c h e m a s . d a t a c o n t r a c t . o r g / 2 0 0 4 / 0 7 / M i c r o s o f t . A n a l y s i s S e r v i c e s . C o m m o n " > < a : H a s F o c u s > t r u e < / a : H a s F o c u s > < a : S i z e A t D p i 9 6 > 1 1 8 < / a : S i z e A t D p i 9 6 > < a : V i s i b l e > t r u e < / a : V i s i b l e > < / V a l u e > < / K e y V a l u e O f s t r i n g S a n d b o x E d i t o r . M e a s u r e G r i d S t a t e S c d E 3 5 R y > < K e y V a l u e O f s t r i n g S a n d b o x E d i t o r . M e a s u r e G r i d S t a t e S c d E 3 5 R y > < K e y > t b l P r o d u k t e _ 1 2 9 e 6 a 4 9 - d a c 6 - 4 f e 0 - 9 2 9 d - 3 e 1 6 c 5 3 4 4 c 5 7 < / K e y > < V a l u e   x m l n s : a = " h t t p : / / s c h e m a s . d a t a c o n t r a c t . o r g / 2 0 0 4 / 0 7 / M i c r o s o f t . A n a l y s i s S e r v i c e s . C o m m o n " > < a : H a s F o c u s > t r u e < / a : H a s F o c u s > < a : S i z e A t D p i 9 6 > 1 1 3 < / a : S i z e A t D p i 9 6 > < a : V i s i b l e > f a l s e < / a : V i s i b l e > < / V a l u e > < / K e y V a l u e O f s t r i n g S a n d b o x E d i t o r . M e a s u r e G r i d S t a t e S c d E 3 5 R y > < K e y V a l u e O f s t r i n g S a n d b o x E d i t o r . M e a s u r e G r i d S t a t e S c d E 3 5 R y > < K e y > t b l P o s t e n _ 6 6 a d a 1 a c - 8 9 a c - 4 9 3 5 - b 0 9 5 - b 0 4 2 b 3 9 0 5 d 1 c < / K e y > < V a l u e   x m l n s : a = " h t t p : / / s c h e m a s . d a t a c o n t r a c t . o r g / 2 0 0 4 / 0 7 / M i c r o s o f t . A n a l y s i s S e r v i c e s . C o m m o n " > < a : H a s F o c u s > t r u e < / a : H a s F o c u s > < a : S i z e A t D p i 9 6 > 1 7 0 < / a : S i z e A t D p i 9 6 > < a : V i s i b l e > t r u e < / a : V i s i b l e > < / V a l u e > < / K e y V a l u e O f s t r i n g S a n d b o x E d i t o r . M e a s u r e G r i d S t a t e S c d E 3 5 R y > < K e y V a l u e O f s t r i n g S a n d b o x E d i t o r . M e a s u r e G r i d S t a t e S c d E 3 5 R y > < K e y > t b l F a r b e n _ f e 0 2 3 1 6 0 - 1 4 8 f - 4 0 9 f - 9 3 9 2 - 1 7 9 b c d 7 e 8 c 0 3 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23.xml>��< ? x m l   v e r s i o n = " 1 . 0 "   e n c o d i n g = " U T F - 1 6 " ? > < G e m i n i   x m l n s = " h t t p : / / g e m i n i / p i v o t c u s t o m i z a t i o n / 2 8 9 4 4 5 8 f - 9 c 7 0 - 4 c f 0 - 9 7 e 2 - 4 6 e b 5 5 c 4 3 2 d 2 " > < 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 A n z a h l B e s t e l l u n g e n < / M e a s u r e N a m e > < D i s p l a y N a m e > A n z a h l B e s t e l l u n g e n < / 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24.xml>��< ? x m l   v e r s i o n = " 1 . 0 "   e n c o d i n g = " U T F - 1 6 " ? > < G e m i n i   x m l n s = " h t t p : / / g e m i n i / p i v o t c u s t o m i z a t i o n / S a n d b o x N o n E m p t y " > < C u s t o m C o n t e n t > < ! [ C D A T A [ 1 ] ] > < / C u s t o m C o n t e n t > < / G e m i n i > 
</file>

<file path=customXml/item25.xml>��< ? x m l   v e r s i o n = " 1 . 0 "   e n c o d i n g = " U T F - 1 6 " ? > < G e m i n i   x m l n s = " h t t p : / / g e m i n i / p i v o t c u s t o m i z a t i o n / I s S a n d b o x E m b e d d e d " > < C u s t o m C o n t e n t > < ! [ C D A T A [ y e s ] ] > < / C u s t o m C o n t e n t > < / G e m i n i > 
</file>

<file path=customXml/item26.xml>��< ? x m l   v e r s i o n = " 1 . 0 "   e n c o d i n g = " U T F - 1 6 " ? > < G e m i n i   x m l n s = " h t t p : / / g e m i n i / p i v o t c u s t o m i z a t i o n / P o w e r P i v o t V e r s i o n " > < C u s t o m C o n t e n t > < ! [ C D A T A [ 2 0 1 5 . 1 3 0 . 8 0 0 . 8 6 9 ] ] > < / C u s t o m C o n t e n t > < / G e m i n i > 
</file>

<file path=customXml/item27.xml>��< ? x m l   v e r s i o n = " 1 . 0 "   e n c o d i n g = " U T F - 1 6 " ? > < G e m i n i   x m l n s = " h t t p : / / g e m i n i / p i v o t c u s t o m i z a t i o n / R e l a t i o n s h i p A u t o D e t e c t i o n E n a b l e d " > < C u s t o m C o n t e n t > < ! [ C D A T A [ T r u e ] ] > < / C u s t o m C o n t e n t > < / G e m i n i > 
</file>

<file path=customXml/item2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 2 0 2 0 - 0 5 - 1 2 T 1 2 : 1 5 : 1 5 . 1 4 2 9 2 2 9 + 0 2 : 0 0 < / L a s t P r o c e s s e d T i m e > < / D a t a M o d e l i n g S a n d b o x . S e r i a l i z e d S a n d b o x E r r o r C a c h e > ] ] > < / C u s t o m C o n t e n t > < / G e m i n i > 
</file>

<file path=customXml/item3.xml>��< ? x m l   v e r s i o n = " 1 . 0 "   e n c o d i n g = " U T F - 1 6 " ? > < G e m i n i   x m l n s = " h t t p : / / g e m i n i / p i v o t c u s t o m i z a t i o n / T a b l e X M L _ t b l P o s t e n _ 6 6 a d a 1 a c - 8 9 a c - 4 9 3 5 - b 0 9 5 - b 0 4 2 b 3 9 0 5 d 1 c " > < C u s t o m C o n t e n t > < ! [ C D A T A [ < T a b l e W i d g e t G r i d S e r i a l i z a t i o n   x m l n s : x s d = " h t t p : / / w w w . w 3 . o r g / 2 0 0 1 / X M L S c h e m a "   x m l n s : x s i = " h t t p : / / w w w . w 3 . o r g / 2 0 0 1 / X M L S c h e m a - i n s t a n c e " > < C o l u m n S u g g e s t e d T y p e > < i t e m > < k e y > < s t r i n g > V e r k � u f e r p r o v i s i o n < / s t r i n g > < / k e y > < v a l u e > < s t r i n g > E m p t y < / s t r i n g > < / v a l u e > < / i t e m > < / C o l u m n S u g g e s t e d T y p e > < C o l u m n F o r m a t   / > < C o l u m n A c c u r a c y   / > < C o l u m n C u r r e n c y S y m b o l   / > < C o l u m n P o s i t i v e P a t t e r n   / > < C o l u m n N e g a t i v e P a t t e r n   / > < C o l u m n W i d t h s > < i t e m > < k e y > < s t r i n g > B e s t e l l I D < / s t r i n g > < / k e y > < v a l u e > < i n t > 2 3 0 < / i n t > < / v a l u e > < / i t e m > < i t e m > < k e y > < s t r i n g > M o d e l l I D < / s t r i n g > < / k e y > < v a l u e > < i n t > 9 3 < / i n t > < / v a l u e > < / i t e m > < i t e m > < k e y > < s t r i n g > F a r b e < / s t r i n g > < / k e y > < v a l u e > < i n t > 7 1 < / i n t > < / v a l u e > < / i t e m > < i t e m > < k e y > < s t r i n g > G r � � e < / s t r i n g > < / k e y > < v a l u e > < i n t > 7 4 < / i n t > < / v a l u e > < / i t e m > < i t e m > < k e y > < s t r i n g > B e s t e l l m e n g e < / s t r i n g > < / k e y > < v a l u e > < i n t > 1 2 2 < / i n t > < / v a l u e > < / i t e m > < i t e m > < k e y > < s t r i n g > U m s a t z N e t t o < / s t r i n g > < / k e y > < v a l u e > < i n t > 1 3 9 < / i n t > < / v a l u e > < / i t e m > < i t e m > < k e y > < s t r i n g > V e r k � u f e r p r o v i s i o n < / s t r i n g > < / k e y > < v a l u e > < i n t > 1 6 0 < / 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 U m s a t z N e t t o < / s t r i n g > < / k e y > < v a l u e > < i n t > 5 < / i n t > < / v a l u e > < / i t e m > < i t e m > < k e y > < s t r i n g > V e r k � u f e r p r o v i s i o n < / s t r i n g > < / k e y > < v a l u e > < i n t > 6 < / 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T a b l e X M L _ t b l F a r b e n _ 5 1 a 4 d 4 7 1 - 6 f 6 e - 4 b 7 f - b 4 8 f - 7 2 4 8 e 4 6 c 3 2 f c " > < C u s t o m C o n t e n t > < ! [ C D A T A [ < T a b l e W i d g e t G r i d S e r i a l i z a t i o n   x m l n s : x s d = " h t t p : / / w w w . w 3 . o r g / 2 0 0 1 / X M L S c h e m a "   x m l n s : x s i = " h t t p : / / w w w . w 3 . o r g / 2 0 0 1 / X M L S c h e m a - i n s t a n c e " > < C o l u m n S u g g e s t e d T y p e   / > < C o l u m n F o r m a t   / > < C o l u m n A c c u r a c y   / > < C o l u m n C u r r e n c y S y m b o l   / > < C o l u m n P o s i t i v e P a t t e r n   / > < C o l u m n N e g a t i v e P a t t e r n   / > < C o l u m n W i d t h s > < i t e m > < k e y > < s t r i n g > F a r b I D < / s t r i n g > < / k e y > < v a l u e > < i n t > 7 6 < / i n t > < / v a l u e > < / i t e m > < i t e m > < k e y > < s t r i n g > B e z e i c h n u n g < / s t r i n g > < / k e y > < v a l u e > < i n t > 1 1 5 < / i n t > < / v a l u e > < / i t e m > < / C o l u m n W i d t h s > < C o l u m n D i s p l a y I n d e x > < i t e m > < k e y > < s t r i n g > F a r b I D < / s t r i n g > < / k e y > < v a l u e > < i n t > 0 < / i n t > < / v a l u e > < / i t e m > < i t e m > < k e y > < s t r i n g > B e z e i c h n u n g < / s t r i n g > < / k e y > < v a l u e > < i n t > 1 < / 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6 4 0 8 2 8 a 8 - a a b 3 - 4 7 4 1 - 9 1 e e - 2 4 3 7 6 d 8 5 5 d e e " > < 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6.xml>��< ? x m l   v e r s i o n = " 1 . 0 "   e n c o d i n g = " U T F - 1 6 " ? > < G e m i n i   x m l n s = " h t t p : / / g e m i n i / p i v o t c u s t o m i z a t i o n / b 2 3 c 2 b 2 b - 4 8 b e - 4 2 2 2 - 9 2 d 7 - 4 b f 8 f 8 8 9 4 9 f 2 " > < 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 U m s a t z s u m m e _ 2 < / M e a s u r e N a m e > < D i s p l a y N a m e > U m s a t z s u m m e _ 2 < / D i s p l a y N a m e > < V i s i b l e > F a l s e < / V i s i b l e > < / i t e m > < i t e m > < M e a s u r e N a m e > Q u a r t a l _ 1 < / M e a s u r e N a m e > < D i s p l a y N a m e > Q u a r t a l _ 1 < / D i s p l a y N a m e > < V i s i b l e > F a l s e < / V i s i b l e > < / i t e m > < i t e m > < M e a s u r e N a m e > Q u a r t a l _ 2 < / M e a s u r e N a m e > < D i s p l a y N a m e > Q u a r t a l _ 2 < / D i s p l a y N a m e > < V i s i b l e > F a l s e < / V i s i b l e > < / i t e m > < i t e m > < M e a s u r e N a m e > P r o z D i f f e r e n z < / M e a s u r e N a m e > < D i s p l a y N a m e > P r o z D i f f e r e n z < / D i s p l a y N a m e > < V i s i b l e > F a l s e < / V i s i b l e > < / i t e m > < i t e m > < M e a s u r e N a m e > A n z a h l B e s t e l l u n g e n < / M e a s u r e N a m e > < D i s p l a y N a m e > A n z a h l B e s t e l l u n g e n < / D i s p l a y N a m e > < V i s i b l e > F a l s e < / V i s i b l e > < / i t e m > < i t e m > < M e a s u r e N a m e > H � u f i g h e i t < / M e a s u r e N a m e > < D i s p l a y N a m e > H � u f i g h e i t < / D i s p l a y N a m e > < V i s i b l e > F a l s e < / V i s i b l e > < / i t e m > < / C a l c u l a t e d F i e l d s > < S A H o s t H a s h > 0 < / S A H o s t H a s h > < G e m i n i F i e l d L i s t V i s i b l e > T r u e < / G e m i n i F i e l d L i s t V i s i b l e > < / S e t t i n g s > ] ] > < / C u s t o m C o n t e n t > < / G e m i n i > 
</file>

<file path=customXml/item7.xml>��< ? x m l   v e r s i o n = " 1 . 0 "   e n c o d i n g = " U T F - 1 6 " ? > < G e m i n i   x m l n s = " h t t p : / / g e m i n i / p i v o t c u s t o m i z a t i o n / T a b l e X M L _ t b l B e s t e l l u n g e n _ 4 b 6 3 6 4 4 3 - 6 e 6 a - 4 d 8 7 - a f 1 a - 5 e 3 d 1 f c 8 3 5 f 9 " > < C u s t o m C o n t e n t > < ! [ C D A T A [ < T a b l e W i d g e t G r i d S e r i a l i z a t i o n   x m l n s : x s d = " h t t p : / / w w w . w 3 . o r g / 2 0 0 1 / X M L S c h e m a "   x m l n s : x s i = " h t t p : / / w w w . w 3 . o r g / 2 0 0 1 / X M L S c h e m a - i n s t a n c e " > < C o l u m n S u g g e s t e d T y p e   / > < C o l u m n F o r m a t   / > < C o l u m n A c c u r a c y   / > < C o l u m n C u r r e n c y S y m b o l   / > < C o l u m n P o s i t i v e P a t t e r n   / > < C o l u m n N e g a t i v e P a t t e r n   / > < C o l u m n W i d t h s > < i t e m > < k e y > < s t r i n g > D a t u m < / s t r i n g > < / k e y > < v a l u e > < i n t > 1 6 8 < / i n t > < / v a l u e > < / i t e m > < i t e m > < k e y > < s t r i n g > B e s t e l l I D < / s t r i n g > < / k e y > < v a l u e > < i n t > 1 1 7 < / i n t > < / v a l u e > < / i t e m > < i t e m > < k e y > < s t r i n g > V e r k � u f e r < / s t r i n g > < / k e y > < v a l u e > < i n t > 1 1 2 < / i n t > < / v a l u e > < / i t e m > < i t e m > < k e y > < s t r i n g > M o n a t < / s t r i n g > < / k e y > < v a l u e > < i n t > 7 2 < / i n t > < / v a l u e > < / i t e m > < i t e m > < k e y > < s t r i n g > J a h r < / s t r i n g > < / k e y > < v a l u e > < i n t > 7 4 < / i n t > < / v a l u e > < / i t e m > < i t e m > < k e y > < s t r i n g > M o n a t s n a m e < / s t r i n g > < / k e y > < v a l u e > < i n t > 1 1 6 < / i n t > < / v a l u e > < / i t e m > < i t e m > < k e y > < s t r i n g > Q u a r t a l < / s t r i n g > < / k e y > < v a l u e > < i n t > 9 9 < / i n t > < / v a l u e > < / i t e m > < / C o l u m n W i d t h s > < C o l u m n D i s p l a y I n d e x > < i t e m > < k e y > < s t r i n g > D a t u m < / s t r i n g > < / k e y > < v a l u e > < i n t > 0 < / i n t > < / v a l u e > < / i t e m > < i t e m > < k e y > < s t r i n g > B e s t e l l I D < / s t r i n g > < / k e y > < v a l u e > < i n t > 1 < / i n t > < / v a l u e > < / i t e m > < i t e m > < k e y > < s t r i n g > V e r k � u f e r < / s t r i n g > < / k e y > < v a l u e > < i n t > 2 < / i n t > < / v a l u e > < / i t e m > < i t e m > < k e y > < s t r i n g > M o n a t < / s t r i n g > < / k e y > < v a l u e > < i n t > 4 < / i n t > < / v a l u e > < / i t e m > < i t e m > < k e y > < s t r i n g > J a h r < / s t r i n g > < / k e y > < v a l u e > < i n t > 3 < / i n t > < / v a l u e > < / i t e m > < i t e m > < k e y > < s t r i n g > M o n a t s n a m e < / s t r i n g > < / k e y > < v a l u e > < i n t > 5 < / i n t > < / v a l u e > < / i t e m > < i t e m > < k e y > < s t r i n g > Q u a r t a l < / s t r i n g > < / k e y > < v a l u e > < i n t > 6 < / 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7 0 0 8 5 9 1 1 - c 3 4 f - 4 b 5 c - a 6 8 e - 1 7 5 6 a 8 8 4 0 8 b f " > < 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 A n z a h l B e s t e l l u n g e n < / M e a s u r e N a m e > < D i s p l a y N a m e > A n z a h l B e s t e l l u n g e n < / D i s p l a y N a m e > < V i s i b l e > F a l s e < / V i s i b l e > < / i t e m > < i t e m > < M e a s u r e N a m e > U m s a t z s u m m e _ 2 < / M e a s u r e N a m e > < D i s p l a y N a m e > U m s a t z s u m m e _ 2 < / D i s p l a y N a m e > < V i s i b l e > F a l s e < / V i s i b l e > < / i t e m > < i t e m > < M e a s u r e N a m e > Q u a r t a l _ 2 < / M e a s u r e N a m e > < D i s p l a y N a m e > Q u a r t a l _ 2 < / D i s p l a y N a m e > < V i s i b l e > F a l s e < / V i s i b l e > < / i t e m > < i t e m > < M e a s u r e N a m e > P r o z D i f f e r e n z < / M e a s u r e N a m e > < D i s p l a y N a m e > P r o z D i f f e r e n z < / D i s p l a y N a m e > < V i s i b l e > F a l s e < / V i s i b l e > < / i t e m > < i t e m > < M e a s u r e N a m e > H � u f i g h e i t < / M e a s u r e N a m e > < D i s p l a y N a m e > H � u f i g h e i t < / 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9.xml>��< ? x m l   v e r s i o n = " 1 . 0 "   e n c o d i n g = " U T F - 1 6 " ? > < G e m i n i   x m l n s = " h t t p : / / g e m i n i / p i v o t c u s t o m i z a t i o n / C l i e n t W i n d o w X M L " > < C u s t o m C o n t e n t > < ! [ C D A T A [ t b l P o s t e n _ 6 6 a d a 1 a c - 8 9 a c - 4 9 3 5 - b 0 9 5 - b 0 4 2 b 3 9 0 5 d 1 c ] ] > < / C u s t o m C o n t e n t > < / G e m i n i > 
</file>

<file path=customXml/itemProps1.xml><?xml version="1.0" encoding="utf-8"?>
<ds:datastoreItem xmlns:ds="http://schemas.openxmlformats.org/officeDocument/2006/customXml" ds:itemID="{5F36BA8D-622C-4C76-A94C-5D2D9C65B9C1}">
  <ds:schemaRefs/>
</ds:datastoreItem>
</file>

<file path=customXml/itemProps10.xml><?xml version="1.0" encoding="utf-8"?>
<ds:datastoreItem xmlns:ds="http://schemas.openxmlformats.org/officeDocument/2006/customXml" ds:itemID="{F3EB2441-F3ED-4AAB-8828-179EE86D6CEF}">
  <ds:schemaRefs/>
</ds:datastoreItem>
</file>

<file path=customXml/itemProps11.xml><?xml version="1.0" encoding="utf-8"?>
<ds:datastoreItem xmlns:ds="http://schemas.openxmlformats.org/officeDocument/2006/customXml" ds:itemID="{39E310CC-B601-45BD-A182-45FE8E08C7B3}">
  <ds:schemaRefs/>
</ds:datastoreItem>
</file>

<file path=customXml/itemProps12.xml><?xml version="1.0" encoding="utf-8"?>
<ds:datastoreItem xmlns:ds="http://schemas.openxmlformats.org/officeDocument/2006/customXml" ds:itemID="{E03CC72D-C52C-4753-8FCF-84C1859DA375}">
  <ds:schemaRefs/>
</ds:datastoreItem>
</file>

<file path=customXml/itemProps13.xml><?xml version="1.0" encoding="utf-8"?>
<ds:datastoreItem xmlns:ds="http://schemas.openxmlformats.org/officeDocument/2006/customXml" ds:itemID="{869F8DF2-2EA0-4DE9-ADB6-FFE0E755854F}">
  <ds:schemaRefs/>
</ds:datastoreItem>
</file>

<file path=customXml/itemProps14.xml><?xml version="1.0" encoding="utf-8"?>
<ds:datastoreItem xmlns:ds="http://schemas.openxmlformats.org/officeDocument/2006/customXml" ds:itemID="{55705B77-388A-4047-A21C-BEB22D03C4CC}">
  <ds:schemaRefs/>
</ds:datastoreItem>
</file>

<file path=customXml/itemProps15.xml><?xml version="1.0" encoding="utf-8"?>
<ds:datastoreItem xmlns:ds="http://schemas.openxmlformats.org/officeDocument/2006/customXml" ds:itemID="{8FCEE2F8-B74B-455F-BE3A-8C7FD6D7EB20}">
  <ds:schemaRefs/>
</ds:datastoreItem>
</file>

<file path=customXml/itemProps16.xml><?xml version="1.0" encoding="utf-8"?>
<ds:datastoreItem xmlns:ds="http://schemas.openxmlformats.org/officeDocument/2006/customXml" ds:itemID="{BC3CAB36-303C-445D-93B1-41CB63C991A1}">
  <ds:schemaRefs/>
</ds:datastoreItem>
</file>

<file path=customXml/itemProps17.xml><?xml version="1.0" encoding="utf-8"?>
<ds:datastoreItem xmlns:ds="http://schemas.openxmlformats.org/officeDocument/2006/customXml" ds:itemID="{8988BAC8-4A5A-42FC-AF3E-8C25A7E50E66}">
  <ds:schemaRefs/>
</ds:datastoreItem>
</file>

<file path=customXml/itemProps18.xml><?xml version="1.0" encoding="utf-8"?>
<ds:datastoreItem xmlns:ds="http://schemas.openxmlformats.org/officeDocument/2006/customXml" ds:itemID="{92624DF2-038A-4FD6-AA58-73D6082482FE}">
  <ds:schemaRefs/>
</ds:datastoreItem>
</file>

<file path=customXml/itemProps19.xml><?xml version="1.0" encoding="utf-8"?>
<ds:datastoreItem xmlns:ds="http://schemas.openxmlformats.org/officeDocument/2006/customXml" ds:itemID="{0260BF65-B9C9-4F7D-8E67-047BC37D897B}">
  <ds:schemaRefs/>
</ds:datastoreItem>
</file>

<file path=customXml/itemProps2.xml><?xml version="1.0" encoding="utf-8"?>
<ds:datastoreItem xmlns:ds="http://schemas.openxmlformats.org/officeDocument/2006/customXml" ds:itemID="{E5C6A12E-8CA7-477B-8C08-20563E612E6E}">
  <ds:schemaRefs/>
</ds:datastoreItem>
</file>

<file path=customXml/itemProps20.xml><?xml version="1.0" encoding="utf-8"?>
<ds:datastoreItem xmlns:ds="http://schemas.openxmlformats.org/officeDocument/2006/customXml" ds:itemID="{39FE28EE-7CB7-4D16-BA53-662FBF1F5BC7}">
  <ds:schemaRefs/>
</ds:datastoreItem>
</file>

<file path=customXml/itemProps21.xml><?xml version="1.0" encoding="utf-8"?>
<ds:datastoreItem xmlns:ds="http://schemas.openxmlformats.org/officeDocument/2006/customXml" ds:itemID="{FC25621D-994D-42DA-8BF3-43883A433D55}">
  <ds:schemaRefs/>
</ds:datastoreItem>
</file>

<file path=customXml/itemProps22.xml><?xml version="1.0" encoding="utf-8"?>
<ds:datastoreItem xmlns:ds="http://schemas.openxmlformats.org/officeDocument/2006/customXml" ds:itemID="{DD88FB09-2759-4EB9-9552-DEE4D42D8A7B}">
  <ds:schemaRefs/>
</ds:datastoreItem>
</file>

<file path=customXml/itemProps23.xml><?xml version="1.0" encoding="utf-8"?>
<ds:datastoreItem xmlns:ds="http://schemas.openxmlformats.org/officeDocument/2006/customXml" ds:itemID="{68295D23-29F6-45ED-A303-8D662F8022CB}">
  <ds:schemaRefs/>
</ds:datastoreItem>
</file>

<file path=customXml/itemProps24.xml><?xml version="1.0" encoding="utf-8"?>
<ds:datastoreItem xmlns:ds="http://schemas.openxmlformats.org/officeDocument/2006/customXml" ds:itemID="{A38A6F54-B169-4E94-8B62-AE12D1F642A3}">
  <ds:schemaRefs/>
</ds:datastoreItem>
</file>

<file path=customXml/itemProps25.xml><?xml version="1.0" encoding="utf-8"?>
<ds:datastoreItem xmlns:ds="http://schemas.openxmlformats.org/officeDocument/2006/customXml" ds:itemID="{B664CED5-B11A-499B-86B3-F6BD62012E9B}">
  <ds:schemaRefs/>
</ds:datastoreItem>
</file>

<file path=customXml/itemProps26.xml><?xml version="1.0" encoding="utf-8"?>
<ds:datastoreItem xmlns:ds="http://schemas.openxmlformats.org/officeDocument/2006/customXml" ds:itemID="{599DA2A8-6241-4EE3-8652-3F1FC0C57108}">
  <ds:schemaRefs/>
</ds:datastoreItem>
</file>

<file path=customXml/itemProps27.xml><?xml version="1.0" encoding="utf-8"?>
<ds:datastoreItem xmlns:ds="http://schemas.openxmlformats.org/officeDocument/2006/customXml" ds:itemID="{A8768E6F-A5D1-456B-B8BB-D5FE0DA20CE6}">
  <ds:schemaRefs/>
</ds:datastoreItem>
</file>

<file path=customXml/itemProps28.xml><?xml version="1.0" encoding="utf-8"?>
<ds:datastoreItem xmlns:ds="http://schemas.openxmlformats.org/officeDocument/2006/customXml" ds:itemID="{EB96484E-61D2-47FF-AB59-FF3CA2AF2446}">
  <ds:schemaRefs/>
</ds:datastoreItem>
</file>

<file path=customXml/itemProps3.xml><?xml version="1.0" encoding="utf-8"?>
<ds:datastoreItem xmlns:ds="http://schemas.openxmlformats.org/officeDocument/2006/customXml" ds:itemID="{31CD79D4-50F0-4FD6-A084-AF5690BE7FF1}">
  <ds:schemaRefs/>
</ds:datastoreItem>
</file>

<file path=customXml/itemProps4.xml><?xml version="1.0" encoding="utf-8"?>
<ds:datastoreItem xmlns:ds="http://schemas.openxmlformats.org/officeDocument/2006/customXml" ds:itemID="{B6B7EE17-41FC-46CE-B771-D5FD5305BA6B}">
  <ds:schemaRefs/>
</ds:datastoreItem>
</file>

<file path=customXml/itemProps5.xml><?xml version="1.0" encoding="utf-8"?>
<ds:datastoreItem xmlns:ds="http://schemas.openxmlformats.org/officeDocument/2006/customXml" ds:itemID="{11D131C8-7519-4537-830C-A0B4E5DB4FA6}">
  <ds:schemaRefs/>
</ds:datastoreItem>
</file>

<file path=customXml/itemProps6.xml><?xml version="1.0" encoding="utf-8"?>
<ds:datastoreItem xmlns:ds="http://schemas.openxmlformats.org/officeDocument/2006/customXml" ds:itemID="{B33E4D7B-4CC0-4027-BE47-576B923EA491}">
  <ds:schemaRefs/>
</ds:datastoreItem>
</file>

<file path=customXml/itemProps7.xml><?xml version="1.0" encoding="utf-8"?>
<ds:datastoreItem xmlns:ds="http://schemas.openxmlformats.org/officeDocument/2006/customXml" ds:itemID="{86752FC2-5AA4-452A-8107-1B04C497DCA5}">
  <ds:schemaRefs/>
</ds:datastoreItem>
</file>

<file path=customXml/itemProps8.xml><?xml version="1.0" encoding="utf-8"?>
<ds:datastoreItem xmlns:ds="http://schemas.openxmlformats.org/officeDocument/2006/customXml" ds:itemID="{319C86B9-13DF-440C-9EF1-66A39F298427}">
  <ds:schemaRefs/>
</ds:datastoreItem>
</file>

<file path=customXml/itemProps9.xml><?xml version="1.0" encoding="utf-8"?>
<ds:datastoreItem xmlns:ds="http://schemas.openxmlformats.org/officeDocument/2006/customXml" ds:itemID="{9DBFB4FD-4453-4ACC-B2C7-3733DAF16A88}">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Provision Mitarbeiter</vt:lpstr>
      <vt:lpstr>Diskrete Anzahl</vt:lpstr>
      <vt:lpstr>Quartalsvergleich</vt:lpstr>
      <vt:lpstr>Umsatz Verkäufer</vt:lpstr>
      <vt:lpstr>Drilldown Modell</vt:lpstr>
      <vt:lpstr>Hierarchie</vt:lpstr>
      <vt:lpstr>Verkäufer KPI</vt:lpstr>
      <vt:lpstr>Cube-Funktionen</vt:lpstr>
      <vt:lpstr>Cube mit Datenschnitt</vt:lpstr>
      <vt:lpstr>PivotTable in Formeln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Klara Muster</dc:creator>
  <cp:lastModifiedBy>Klara Muster</cp:lastModifiedBy>
  <dcterms:created xsi:type="dcterms:W3CDTF">2020-04-30T09:16:42Z</dcterms:created>
  <dcterms:modified xsi:type="dcterms:W3CDTF">2020-05-12T10:15:18Z</dcterms:modified>
</cp:coreProperties>
</file>