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1600" windowHeight="9735" firstSheet="5" activeTab="7"/>
  </bookViews>
  <sheets>
    <sheet name="Datum als Zahl" sheetId="1" r:id="rId1"/>
    <sheet name="Wochentag" sheetId="8" r:id="rId2"/>
    <sheet name="Kalenderwoche" sheetId="2" r:id="rId3"/>
    <sheet name="Datum als Text" sheetId="3" r:id="rId4"/>
    <sheet name="Alter berechnen" sheetId="4" r:id="rId5"/>
    <sheet name="Urlaubkalender" sheetId="5" r:id="rId6"/>
    <sheet name="Arbeitszeiten" sheetId="6" r:id="rId7"/>
    <sheet name="DATEDIF" sheetId="7" r:id="rId8"/>
  </sheets>
  <definedNames>
    <definedName name="Feiertage">Urlaubkalender!$F$2:$F$14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7" l="1"/>
  <c r="G4" i="6" l="1"/>
  <c r="G5" i="6"/>
  <c r="G6" i="6"/>
  <c r="G9" i="6" s="1"/>
  <c r="G7" i="6"/>
  <c r="G8" i="6"/>
  <c r="D7" i="5"/>
  <c r="D4" i="5"/>
  <c r="E5" i="7"/>
  <c r="E6" i="7"/>
  <c r="D5" i="7"/>
  <c r="D6" i="7"/>
  <c r="D4" i="7"/>
  <c r="C5" i="7"/>
  <c r="C6" i="7"/>
  <c r="C4" i="7"/>
  <c r="C3" i="3"/>
  <c r="C4" i="3"/>
  <c r="C5" i="3"/>
  <c r="C6" i="3"/>
  <c r="C7" i="3"/>
  <c r="C2" i="3"/>
  <c r="B3" i="3"/>
  <c r="B4" i="3"/>
  <c r="B5" i="3"/>
  <c r="B6" i="3"/>
  <c r="B7" i="3"/>
  <c r="B2" i="3"/>
  <c r="B2" i="8"/>
  <c r="B1" i="8"/>
  <c r="D4" i="1"/>
  <c r="B5" i="6" l="1"/>
  <c r="B6" i="6"/>
  <c r="B7" i="6"/>
  <c r="B8" i="6"/>
  <c r="B4" i="6"/>
  <c r="D5" i="5"/>
  <c r="D6" i="5"/>
  <c r="C4" i="4"/>
  <c r="B4" i="4"/>
  <c r="C3" i="4"/>
  <c r="C2" i="4"/>
  <c r="B3" i="4"/>
  <c r="B2" i="4"/>
  <c r="B2" i="2"/>
  <c r="B3" i="2"/>
  <c r="D2" i="1"/>
  <c r="D3" i="1"/>
</calcChain>
</file>

<file path=xl/sharedStrings.xml><?xml version="1.0" encoding="utf-8"?>
<sst xmlns="http://schemas.openxmlformats.org/spreadsheetml/2006/main" count="58" uniqueCount="52">
  <si>
    <t>Tag</t>
  </si>
  <si>
    <t>Monat</t>
  </si>
  <si>
    <t>Jahr</t>
  </si>
  <si>
    <t>Datum</t>
  </si>
  <si>
    <t>Kalenderwoche</t>
  </si>
  <si>
    <t>=ISOKALENDERWOCHE(A2)</t>
  </si>
  <si>
    <t>=KALENDERWOCHE(A3)</t>
  </si>
  <si>
    <t>Funktion</t>
  </si>
  <si>
    <t>Wochentag</t>
  </si>
  <si>
    <t>Geburtsdatum</t>
  </si>
  <si>
    <t>Alter</t>
  </si>
  <si>
    <t>Urlaubskalender 2014</t>
  </si>
  <si>
    <t>Name</t>
  </si>
  <si>
    <t>Urlaub von:</t>
  </si>
  <si>
    <t>bis einschl.</t>
  </si>
  <si>
    <t>Humpler</t>
  </si>
  <si>
    <t>Baumholtz</t>
  </si>
  <si>
    <t>Waldfeld</t>
  </si>
  <si>
    <t>Neujahrstag</t>
  </si>
  <si>
    <t>Hlg. Drei Könige</t>
  </si>
  <si>
    <t>Karfreitag</t>
  </si>
  <si>
    <t>Tag der Arbeit</t>
  </si>
  <si>
    <t>Christi Himmelfahrt</t>
  </si>
  <si>
    <t>Pfingstmontag</t>
  </si>
  <si>
    <t>Fronleichnam</t>
  </si>
  <si>
    <t>Maria Himmelfahrt</t>
  </si>
  <si>
    <t>Tag der dt. Einheiit</t>
  </si>
  <si>
    <t>Allerheiligen</t>
  </si>
  <si>
    <t>1. Weihnachtstag</t>
  </si>
  <si>
    <t>2. Weihnachtstag</t>
  </si>
  <si>
    <t>Tage</t>
  </si>
  <si>
    <t>Ostermontag</t>
  </si>
  <si>
    <t>Arbeitszeiten</t>
  </si>
  <si>
    <t>von:</t>
  </si>
  <si>
    <t>Pause</t>
  </si>
  <si>
    <t>Arbeitsbeginn</t>
  </si>
  <si>
    <t>Arbeitsende</t>
  </si>
  <si>
    <t>bis:</t>
  </si>
  <si>
    <t>Stunden</t>
  </si>
  <si>
    <t>Mitarbeiter</t>
  </si>
  <si>
    <t>Eintritt Firma</t>
  </si>
  <si>
    <t>Jahre</t>
  </si>
  <si>
    <t>Monate</t>
  </si>
  <si>
    <t>Mitarbeiter ist im Unternehmen:</t>
  </si>
  <si>
    <t>Alter in Bruchhteilen von Jahren</t>
  </si>
  <si>
    <t>Tauwetter</t>
  </si>
  <si>
    <t>Aktuelles Datum:</t>
  </si>
  <si>
    <t>Moser Franz</t>
  </si>
  <si>
    <t>Baumholtz Ulf</t>
  </si>
  <si>
    <t>Tauwetter Irene</t>
  </si>
  <si>
    <t>Feiertage 2016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</si>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</sst>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d\,\ dd/mm/yyyy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mbria"/>
      <family val="1"/>
    </font>
    <font>
      <sz val="14"/>
      <color theme="1"/>
      <name val="Cambria"/>
      <family val="1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4" fontId="0" fillId="0" borderId="0" xfId="0" applyNumberFormat="1"/>
    <xf numFmtId="0" fontId="0" fillId="0" borderId="0" xfId="0" quotePrefix="1"/>
    <xf numFmtId="0" fontId="0" fillId="0" borderId="0" xfId="0" applyAlignment="1">
      <alignment horizontal="left" indent="1"/>
    </xf>
    <xf numFmtId="0" fontId="0" fillId="0" borderId="0" xfId="0" applyAlignment="1">
      <alignment horizontal="right" indent="1"/>
    </xf>
    <xf numFmtId="1" fontId="0" fillId="0" borderId="0" xfId="0" applyNumberFormat="1"/>
    <xf numFmtId="0" fontId="3" fillId="0" borderId="0" xfId="0" applyFont="1"/>
    <xf numFmtId="164" fontId="0" fillId="0" borderId="0" xfId="0" applyNumberFormat="1"/>
    <xf numFmtId="0" fontId="0" fillId="0" borderId="1" xfId="0" applyBorder="1"/>
    <xf numFmtId="20" fontId="0" fillId="0" borderId="1" xfId="0" applyNumberFormat="1" applyBorder="1"/>
    <xf numFmtId="0" fontId="4" fillId="0" borderId="0" xfId="0" applyFont="1"/>
    <xf numFmtId="2" fontId="0" fillId="0" borderId="1" xfId="0" applyNumberFormat="1" applyBorder="1" applyAlignment="1"/>
    <xf numFmtId="0" fontId="2" fillId="3" borderId="0" xfId="0" applyFont="1" applyFill="1" applyAlignment="1">
      <alignment horizontal="right"/>
    </xf>
    <xf numFmtId="0" fontId="2" fillId="3" borderId="0" xfId="0" applyFont="1" applyFill="1"/>
    <xf numFmtId="0" fontId="2" fillId="4" borderId="0" xfId="0" applyFont="1" applyFill="1" applyAlignment="1">
      <alignment horizontal="right"/>
    </xf>
    <xf numFmtId="0" fontId="2" fillId="4" borderId="0" xfId="0" applyFont="1" applyFill="1" applyAlignment="1">
      <alignment horizontal="left" indent="1"/>
    </xf>
    <xf numFmtId="14" fontId="0" fillId="2" borderId="0" xfId="0" applyNumberFormat="1" applyFill="1"/>
    <xf numFmtId="0" fontId="2" fillId="3" borderId="0" xfId="0" applyFont="1" applyFill="1" applyAlignment="1">
      <alignment horizontal="right" wrapText="1"/>
    </xf>
    <xf numFmtId="14" fontId="0" fillId="0" borderId="0" xfId="0" applyNumberFormat="1" applyAlignment="1">
      <alignment horizontal="left"/>
    </xf>
    <xf numFmtId="0" fontId="5" fillId="3" borderId="0" xfId="0" applyFont="1" applyFill="1"/>
    <xf numFmtId="0" fontId="2" fillId="4" borderId="0" xfId="0" applyFont="1" applyFill="1"/>
    <xf numFmtId="0" fontId="2" fillId="4" borderId="0" xfId="0" applyFont="1" applyFill="1" applyAlignment="1">
      <alignment horizontal="right" indent="1"/>
    </xf>
    <xf numFmtId="0" fontId="5" fillId="2" borderId="0" xfId="0" applyFont="1" applyFill="1"/>
    <xf numFmtId="0" fontId="0" fillId="0" borderId="0" xfId="0" applyAlignment="1">
      <alignment horizontal="right"/>
    </xf>
    <xf numFmtId="2" fontId="0" fillId="0" borderId="0" xfId="0" applyNumberFormat="1"/>
    <xf numFmtId="0" fontId="2" fillId="0" borderId="0" xfId="0" applyFont="1"/>
    <xf numFmtId="0" fontId="1" fillId="3" borderId="1" xfId="0" applyFont="1" applyFill="1" applyBorder="1" applyAlignment="1">
      <alignment horizontal="right"/>
    </xf>
    <xf numFmtId="0" fontId="1" fillId="3" borderId="1" xfId="0" applyFont="1" applyFill="1" applyBorder="1"/>
    <xf numFmtId="14" fontId="0" fillId="2" borderId="1" xfId="0" applyNumberFormat="1" applyFill="1" applyBorder="1"/>
    <xf numFmtId="0" fontId="0" fillId="2" borderId="1" xfId="0" applyFill="1" applyBorder="1"/>
    <xf numFmtId="0" fontId="1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workbookViewId="0">
      <selection activeCell="D5" sqref="D5"/>
    </sheetView>
  </sheetViews>
  <sheetFormatPr baseColWidth="10" defaultRowHeight="15" x14ac:dyDescent="0.25"/>
  <sheetData>
    <row r="1" spans="1:4" x14ac:dyDescent="0.25">
      <c r="A1" s="12" t="s">
        <v>0</v>
      </c>
      <c r="B1" s="12" t="s">
        <v>1</v>
      </c>
      <c r="C1" s="12" t="s">
        <v>2</v>
      </c>
      <c r="D1" s="12" t="s">
        <v>3</v>
      </c>
    </row>
    <row r="2" spans="1:4" x14ac:dyDescent="0.25">
      <c r="A2">
        <v>22</v>
      </c>
      <c r="B2">
        <v>3</v>
      </c>
      <c r="C2">
        <v>2016</v>
      </c>
      <c r="D2" s="1">
        <f>DATE(C2,B2,A2)</f>
        <v>42451</v>
      </c>
    </row>
    <row r="3" spans="1:4" x14ac:dyDescent="0.25">
      <c r="A3">
        <v>1</v>
      </c>
      <c r="B3">
        <v>5</v>
      </c>
      <c r="C3">
        <v>2016</v>
      </c>
      <c r="D3" s="1">
        <f t="shared" ref="D3" si="0">DATE(C3,B3,A3)</f>
        <v>42491</v>
      </c>
    </row>
    <row r="4" spans="1:4" x14ac:dyDescent="0.25">
      <c r="A4">
        <v>10</v>
      </c>
      <c r="B4">
        <v>12</v>
      </c>
      <c r="C4">
        <v>2016</v>
      </c>
      <c r="D4" s="1">
        <f>DATE(C4,B4,A4)</f>
        <v>42714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activeCell="B3" sqref="B3"/>
    </sheetView>
  </sheetViews>
  <sheetFormatPr baseColWidth="10" defaultRowHeight="15" x14ac:dyDescent="0.25"/>
  <sheetData>
    <row r="1" spans="1:2" x14ac:dyDescent="0.25">
      <c r="A1" s="1">
        <v>42370</v>
      </c>
      <c r="B1">
        <f>WEEKDAY(A1,2)</f>
        <v>5</v>
      </c>
    </row>
    <row r="2" spans="1:2" x14ac:dyDescent="0.25">
      <c r="A2" s="1">
        <v>42371</v>
      </c>
      <c r="B2">
        <f>WEEKDAY(A2,2)</f>
        <v>6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A4" sqref="A4:B4"/>
    </sheetView>
  </sheetViews>
  <sheetFormatPr baseColWidth="10" defaultRowHeight="15" x14ac:dyDescent="0.25"/>
  <cols>
    <col min="1" max="1" width="11.5703125" customWidth="1"/>
    <col min="2" max="2" width="15.85546875" customWidth="1"/>
    <col min="3" max="3" width="24.85546875" customWidth="1"/>
  </cols>
  <sheetData>
    <row r="1" spans="1:3" x14ac:dyDescent="0.25">
      <c r="A1" s="12" t="s">
        <v>3</v>
      </c>
      <c r="B1" s="12" t="s">
        <v>4</v>
      </c>
      <c r="C1" s="13" t="s">
        <v>7</v>
      </c>
    </row>
    <row r="2" spans="1:3" x14ac:dyDescent="0.25">
      <c r="A2" s="1">
        <v>42370</v>
      </c>
      <c r="B2" s="4">
        <f>_xlfn.ISOWEEKNUM(A2)</f>
        <v>53</v>
      </c>
      <c r="C2" s="2" t="s">
        <v>5</v>
      </c>
    </row>
    <row r="3" spans="1:3" x14ac:dyDescent="0.25">
      <c r="A3" s="1">
        <v>42370</v>
      </c>
      <c r="B3" s="4">
        <f>WEEKNUM(A3)</f>
        <v>1</v>
      </c>
      <c r="C3" s="2" t="s">
        <v>6</v>
      </c>
    </row>
    <row r="4" spans="1:3" x14ac:dyDescent="0.25">
      <c r="A4" s="1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C4" sqref="C4"/>
    </sheetView>
  </sheetViews>
  <sheetFormatPr baseColWidth="10" defaultRowHeight="15" x14ac:dyDescent="0.25"/>
  <cols>
    <col min="1" max="1" width="16" customWidth="1"/>
    <col min="2" max="2" width="16.85546875" customWidth="1"/>
    <col min="3" max="3" width="16.42578125" customWidth="1"/>
  </cols>
  <sheetData>
    <row r="1" spans="1:3" x14ac:dyDescent="0.25">
      <c r="A1" s="14" t="s">
        <v>3</v>
      </c>
      <c r="B1" s="15" t="s">
        <v>1</v>
      </c>
      <c r="C1" s="15" t="s">
        <v>8</v>
      </c>
    </row>
    <row r="2" spans="1:3" x14ac:dyDescent="0.25">
      <c r="A2" s="16">
        <v>42398</v>
      </c>
      <c r="B2" s="3" t="str">
        <f>TEXT(A2,"MMMM")</f>
        <v>Januar</v>
      </c>
      <c r="C2" s="3" t="str">
        <f>TEXT(A2,"TTT")</f>
        <v>Fr</v>
      </c>
    </row>
    <row r="3" spans="1:3" x14ac:dyDescent="0.25">
      <c r="A3" s="16">
        <v>42399</v>
      </c>
      <c r="B3" s="3" t="str">
        <f t="shared" ref="B3:B7" si="0">TEXT(A3,"MMMM")</f>
        <v>Januar</v>
      </c>
      <c r="C3" s="3" t="str">
        <f t="shared" ref="C3:C7" si="1">TEXT(A3,"TTT")</f>
        <v>Sa</v>
      </c>
    </row>
    <row r="4" spans="1:3" x14ac:dyDescent="0.25">
      <c r="A4" s="16">
        <v>42400</v>
      </c>
      <c r="B4" s="3" t="str">
        <f t="shared" si="0"/>
        <v>Januar</v>
      </c>
      <c r="C4" s="3" t="str">
        <f t="shared" si="1"/>
        <v>So</v>
      </c>
    </row>
    <row r="5" spans="1:3" x14ac:dyDescent="0.25">
      <c r="A5" s="16">
        <v>42401</v>
      </c>
      <c r="B5" s="3" t="str">
        <f t="shared" si="0"/>
        <v>Februar</v>
      </c>
      <c r="C5" s="3" t="str">
        <f t="shared" si="1"/>
        <v>Mo</v>
      </c>
    </row>
    <row r="6" spans="1:3" x14ac:dyDescent="0.25">
      <c r="A6" s="16">
        <v>42402</v>
      </c>
      <c r="B6" s="3" t="str">
        <f t="shared" si="0"/>
        <v>Februar</v>
      </c>
      <c r="C6" s="3" t="str">
        <f t="shared" si="1"/>
        <v>Di</v>
      </c>
    </row>
    <row r="7" spans="1:3" x14ac:dyDescent="0.25">
      <c r="A7" s="16">
        <v>42403</v>
      </c>
      <c r="B7" s="3" t="str">
        <f t="shared" si="0"/>
        <v>Februar</v>
      </c>
      <c r="C7" s="3" t="str">
        <f t="shared" si="1"/>
        <v>Mi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B4" sqref="B4"/>
    </sheetView>
  </sheetViews>
  <sheetFormatPr baseColWidth="10" defaultRowHeight="15" x14ac:dyDescent="0.25"/>
  <cols>
    <col min="1" max="1" width="16" customWidth="1"/>
    <col min="2" max="2" width="20.140625" customWidth="1"/>
    <col min="3" max="3" width="15.85546875" customWidth="1"/>
  </cols>
  <sheetData>
    <row r="1" spans="1:3" ht="30" x14ac:dyDescent="0.25">
      <c r="A1" s="12" t="s">
        <v>9</v>
      </c>
      <c r="B1" s="17" t="s">
        <v>44</v>
      </c>
      <c r="C1" s="12" t="s">
        <v>10</v>
      </c>
    </row>
    <row r="2" spans="1:3" x14ac:dyDescent="0.25">
      <c r="A2" s="16">
        <v>32672</v>
      </c>
      <c r="B2">
        <f ca="1">YEARFRAC(A2,TODAY())</f>
        <v>26.691666666666666</v>
      </c>
      <c r="C2" s="5">
        <f ca="1">TRUNC(YEARFRAC(A2,TODAY()),0)</f>
        <v>26</v>
      </c>
    </row>
    <row r="3" spans="1:3" x14ac:dyDescent="0.25">
      <c r="A3" s="16">
        <v>24446</v>
      </c>
      <c r="B3">
        <f t="shared" ref="B3:B4" ca="1" si="0">YEARFRAC(A3,TODAY())</f>
        <v>49.213888888888889</v>
      </c>
      <c r="C3" s="5">
        <f t="shared" ref="C3" ca="1" si="1">TRUNC(YEARFRAC(A3,TODAY()),0)</f>
        <v>49</v>
      </c>
    </row>
    <row r="4" spans="1:3" x14ac:dyDescent="0.25">
      <c r="A4" s="16">
        <v>29969</v>
      </c>
      <c r="B4">
        <f t="shared" ca="1" si="0"/>
        <v>34.094444444444441</v>
      </c>
      <c r="C4" s="5">
        <f ca="1">TRUNC(YEARFRAC(A4,TODAY()),0)</f>
        <v>34</v>
      </c>
    </row>
    <row r="5" spans="1:3" x14ac:dyDescent="0.25">
      <c r="C5" s="5"/>
    </row>
    <row r="6" spans="1:3" x14ac:dyDescent="0.25">
      <c r="A6" s="1"/>
      <c r="C6" s="5"/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B4" sqref="B4"/>
    </sheetView>
  </sheetViews>
  <sheetFormatPr baseColWidth="10" defaultRowHeight="15" x14ac:dyDescent="0.25"/>
  <cols>
    <col min="1" max="1" width="16.28515625" customWidth="1"/>
    <col min="2" max="2" width="17" customWidth="1"/>
    <col min="3" max="3" width="15.42578125" customWidth="1"/>
    <col min="4" max="4" width="8.85546875" customWidth="1"/>
    <col min="5" max="5" width="8.28515625" customWidth="1"/>
    <col min="7" max="7" width="19.7109375" customWidth="1"/>
  </cols>
  <sheetData>
    <row r="1" spans="1:7" x14ac:dyDescent="0.25">
      <c r="A1" s="6" t="s">
        <v>11</v>
      </c>
      <c r="F1" s="30" t="s">
        <v>50</v>
      </c>
      <c r="G1" s="30"/>
    </row>
    <row r="2" spans="1:7" x14ac:dyDescent="0.25">
      <c r="F2" s="1">
        <v>42370</v>
      </c>
      <c r="G2" s="3" t="s">
        <v>18</v>
      </c>
    </row>
    <row r="3" spans="1:7" x14ac:dyDescent="0.25">
      <c r="A3" s="20" t="s">
        <v>12</v>
      </c>
      <c r="B3" s="20" t="s">
        <v>13</v>
      </c>
      <c r="C3" s="20" t="s">
        <v>14</v>
      </c>
      <c r="D3" s="21" t="s">
        <v>30</v>
      </c>
      <c r="F3" s="1">
        <v>42375</v>
      </c>
      <c r="G3" s="3" t="s">
        <v>19</v>
      </c>
    </row>
    <row r="4" spans="1:7" x14ac:dyDescent="0.25">
      <c r="A4" s="22" t="s">
        <v>15</v>
      </c>
      <c r="B4" s="7">
        <v>42443</v>
      </c>
      <c r="C4" s="7">
        <v>42461</v>
      </c>
      <c r="D4">
        <f>NETWORKDAYS.INTL(B4,C4,1,Feiertage)</f>
        <v>14</v>
      </c>
      <c r="F4" s="1">
        <v>42454</v>
      </c>
      <c r="G4" s="3" t="s">
        <v>20</v>
      </c>
    </row>
    <row r="5" spans="1:7" x14ac:dyDescent="0.25">
      <c r="A5" s="22" t="s">
        <v>16</v>
      </c>
      <c r="B5" s="7">
        <v>42478</v>
      </c>
      <c r="C5" s="7">
        <v>42485</v>
      </c>
      <c r="D5">
        <f>NETWORKDAYS.INTL(B5,C5,1,Feiertage)</f>
        <v>6</v>
      </c>
      <c r="F5" s="1">
        <v>38804</v>
      </c>
      <c r="G5" s="3" t="s">
        <v>31</v>
      </c>
    </row>
    <row r="6" spans="1:7" x14ac:dyDescent="0.25">
      <c r="A6" s="22" t="s">
        <v>17</v>
      </c>
      <c r="B6" s="7">
        <v>42527</v>
      </c>
      <c r="C6" s="7">
        <v>42542</v>
      </c>
      <c r="D6">
        <f>NETWORKDAYS.INTL(B6,C6,1,Feiertage)</f>
        <v>12</v>
      </c>
      <c r="F6" s="1">
        <v>41760</v>
      </c>
      <c r="G6" s="3" t="s">
        <v>21</v>
      </c>
    </row>
    <row r="7" spans="1:7" x14ac:dyDescent="0.25">
      <c r="A7" s="22" t="s">
        <v>45</v>
      </c>
      <c r="B7" s="7">
        <v>42556</v>
      </c>
      <c r="C7" s="7">
        <v>42570</v>
      </c>
      <c r="D7">
        <f>NETWORKDAYS.INTL(B7,C7,1,Feiertage)</f>
        <v>11</v>
      </c>
      <c r="F7" s="1">
        <v>37016</v>
      </c>
      <c r="G7" s="3" t="s">
        <v>22</v>
      </c>
    </row>
    <row r="8" spans="1:7" x14ac:dyDescent="0.25">
      <c r="F8" s="1">
        <v>42506</v>
      </c>
      <c r="G8" s="3" t="s">
        <v>23</v>
      </c>
    </row>
    <row r="9" spans="1:7" x14ac:dyDescent="0.25">
      <c r="F9" s="1">
        <v>42516</v>
      </c>
      <c r="G9" s="3" t="s">
        <v>24</v>
      </c>
    </row>
    <row r="10" spans="1:7" x14ac:dyDescent="0.25">
      <c r="F10" s="1">
        <v>41866</v>
      </c>
      <c r="G10" s="3" t="s">
        <v>25</v>
      </c>
    </row>
    <row r="11" spans="1:7" x14ac:dyDescent="0.25">
      <c r="F11" s="1">
        <v>41915</v>
      </c>
      <c r="G11" s="3" t="s">
        <v>26</v>
      </c>
    </row>
    <row r="12" spans="1:7" x14ac:dyDescent="0.25">
      <c r="F12" s="1">
        <v>41944</v>
      </c>
      <c r="G12" s="3" t="s">
        <v>27</v>
      </c>
    </row>
    <row r="13" spans="1:7" x14ac:dyDescent="0.25">
      <c r="F13" s="1">
        <v>41998</v>
      </c>
      <c r="G13" s="3" t="s">
        <v>28</v>
      </c>
    </row>
    <row r="14" spans="1:7" x14ac:dyDescent="0.25">
      <c r="F14" s="1">
        <v>41999</v>
      </c>
      <c r="G14" s="3" t="s">
        <v>29</v>
      </c>
    </row>
  </sheetData>
  <mergeCells count="1">
    <mergeCell ref="F1:G1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>
      <selection activeCell="G5" sqref="G5"/>
    </sheetView>
  </sheetViews>
  <sheetFormatPr baseColWidth="10" defaultRowHeight="15" x14ac:dyDescent="0.25"/>
  <cols>
    <col min="3" max="3" width="14.7109375" customWidth="1"/>
    <col min="4" max="4" width="13.7109375" customWidth="1"/>
    <col min="7" max="7" width="10.140625" customWidth="1"/>
  </cols>
  <sheetData>
    <row r="1" spans="1:7" ht="18" x14ac:dyDescent="0.25">
      <c r="A1" s="10" t="s">
        <v>32</v>
      </c>
    </row>
    <row r="2" spans="1:7" x14ac:dyDescent="0.25">
      <c r="E2" s="31" t="s">
        <v>34</v>
      </c>
      <c r="F2" s="31"/>
    </row>
    <row r="3" spans="1:7" x14ac:dyDescent="0.25">
      <c r="A3" s="26" t="s">
        <v>3</v>
      </c>
      <c r="B3" s="27" t="s">
        <v>8</v>
      </c>
      <c r="C3" s="26" t="s">
        <v>35</v>
      </c>
      <c r="D3" s="26" t="s">
        <v>36</v>
      </c>
      <c r="E3" s="26" t="s">
        <v>33</v>
      </c>
      <c r="F3" s="26" t="s">
        <v>37</v>
      </c>
      <c r="G3" s="26" t="s">
        <v>38</v>
      </c>
    </row>
    <row r="4" spans="1:7" x14ac:dyDescent="0.25">
      <c r="A4" s="28">
        <v>42415</v>
      </c>
      <c r="B4" s="29" t="str">
        <f>TEXT(WEEKDAY(A4),"tttt")</f>
        <v>Montag</v>
      </c>
      <c r="C4" s="9">
        <v>0.33333333333333331</v>
      </c>
      <c r="D4" s="9">
        <v>0.72916666666666663</v>
      </c>
      <c r="E4" s="9">
        <v>0.51041666666666663</v>
      </c>
      <c r="F4" s="9">
        <v>0.54166666666666663</v>
      </c>
      <c r="G4" s="11">
        <f>((D4-C4)-(F4-E4))*24</f>
        <v>8.75</v>
      </c>
    </row>
    <row r="5" spans="1:7" x14ac:dyDescent="0.25">
      <c r="A5" s="28">
        <v>42416</v>
      </c>
      <c r="B5" s="29" t="str">
        <f t="shared" ref="B5:B8" si="0">TEXT(WEEKDAY(A5),"tttt")</f>
        <v>Dienstag</v>
      </c>
      <c r="C5" s="9">
        <v>0.33333333333333331</v>
      </c>
      <c r="D5" s="9">
        <v>0.75</v>
      </c>
      <c r="E5" s="9">
        <v>0.5</v>
      </c>
      <c r="F5" s="9">
        <v>0.52083333333333337</v>
      </c>
      <c r="G5" s="11">
        <f t="shared" ref="G5:G8" si="1">((D5-C5)-(F5-E5))*24</f>
        <v>9.5</v>
      </c>
    </row>
    <row r="6" spans="1:7" x14ac:dyDescent="0.25">
      <c r="A6" s="28">
        <v>42417</v>
      </c>
      <c r="B6" s="29" t="str">
        <f t="shared" si="0"/>
        <v>Mittwoch</v>
      </c>
      <c r="C6" s="9">
        <v>0.375</v>
      </c>
      <c r="D6" s="9">
        <v>0.75</v>
      </c>
      <c r="E6" s="9">
        <v>0.52083333333333337</v>
      </c>
      <c r="F6" s="9">
        <v>0.54166666666666663</v>
      </c>
      <c r="G6" s="11">
        <f t="shared" si="1"/>
        <v>8.5000000000000018</v>
      </c>
    </row>
    <row r="7" spans="1:7" x14ac:dyDescent="0.25">
      <c r="A7" s="28">
        <v>42418</v>
      </c>
      <c r="B7" s="29" t="str">
        <f t="shared" si="0"/>
        <v>Donnerstag</v>
      </c>
      <c r="C7" s="9">
        <v>0.35416666666666669</v>
      </c>
      <c r="D7" s="9">
        <v>0.70833333333333337</v>
      </c>
      <c r="E7" s="9">
        <v>0.5</v>
      </c>
      <c r="F7" s="9">
        <v>0.54166666666666663</v>
      </c>
      <c r="G7" s="11">
        <f t="shared" si="1"/>
        <v>7.5000000000000018</v>
      </c>
    </row>
    <row r="8" spans="1:7" x14ac:dyDescent="0.25">
      <c r="A8" s="28">
        <v>42419</v>
      </c>
      <c r="B8" s="29" t="str">
        <f t="shared" si="0"/>
        <v>Freitag</v>
      </c>
      <c r="C8" s="9">
        <v>0.33333333333333331</v>
      </c>
      <c r="D8" s="9">
        <v>0.625</v>
      </c>
      <c r="E8" s="8"/>
      <c r="F8" s="8"/>
      <c r="G8" s="11">
        <f t="shared" si="1"/>
        <v>7</v>
      </c>
    </row>
    <row r="9" spans="1:7" x14ac:dyDescent="0.25">
      <c r="D9" s="23"/>
      <c r="F9" s="25" t="s">
        <v>51</v>
      </c>
      <c r="G9" s="24">
        <f>SUM(G4:G8)</f>
        <v>41.25</v>
      </c>
    </row>
  </sheetData>
  <mergeCells count="1">
    <mergeCell ref="E2:F2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workbookViewId="0">
      <selection activeCell="E4" sqref="E4"/>
    </sheetView>
  </sheetViews>
  <sheetFormatPr baseColWidth="10" defaultRowHeight="15" x14ac:dyDescent="0.25"/>
  <cols>
    <col min="1" max="1" width="18.7109375" customWidth="1"/>
    <col min="2" max="2" width="15.85546875" customWidth="1"/>
    <col min="4" max="4" width="13.5703125" customWidth="1"/>
    <col min="5" max="5" width="14.42578125" customWidth="1"/>
  </cols>
  <sheetData>
    <row r="1" spans="1:7" x14ac:dyDescent="0.25">
      <c r="A1" t="s">
        <v>46</v>
      </c>
      <c r="B1" s="18">
        <v>42416</v>
      </c>
    </row>
    <row r="2" spans="1:7" x14ac:dyDescent="0.25">
      <c r="C2" s="32" t="s">
        <v>43</v>
      </c>
      <c r="D2" s="32"/>
      <c r="E2" s="32"/>
    </row>
    <row r="3" spans="1:7" x14ac:dyDescent="0.25">
      <c r="A3" s="13" t="s">
        <v>39</v>
      </c>
      <c r="B3" s="12" t="s">
        <v>40</v>
      </c>
      <c r="C3" s="12" t="s">
        <v>41</v>
      </c>
      <c r="D3" s="12" t="s">
        <v>42</v>
      </c>
      <c r="E3" s="12" t="s">
        <v>30</v>
      </c>
    </row>
    <row r="4" spans="1:7" x14ac:dyDescent="0.25">
      <c r="A4" s="19" t="s">
        <v>47</v>
      </c>
      <c r="B4" s="1">
        <v>41672</v>
      </c>
      <c r="C4">
        <f>DATEDIF(B4,$B$1,"y")</f>
        <v>2</v>
      </c>
      <c r="D4">
        <f>DATEDIF(B4,$B$1,"ym")</f>
        <v>0</v>
      </c>
      <c r="E4">
        <f>DATEDIF(B4,$B$1,"md")</f>
        <v>14</v>
      </c>
      <c r="G4" s="1"/>
    </row>
    <row r="5" spans="1:7" x14ac:dyDescent="0.25">
      <c r="A5" s="19" t="s">
        <v>48</v>
      </c>
      <c r="B5" s="1">
        <v>40283</v>
      </c>
      <c r="C5">
        <f t="shared" ref="C5:C6" si="0">DATEDIF(B5,$B$1,"y")</f>
        <v>5</v>
      </c>
      <c r="D5">
        <f t="shared" ref="D5:D6" si="1">DATEDIF(B5,$B$1,"ym")</f>
        <v>10</v>
      </c>
      <c r="E5">
        <f t="shared" ref="E5:E6" si="2">DATEDIF(B5,$B$1,"md")</f>
        <v>1</v>
      </c>
    </row>
    <row r="6" spans="1:7" x14ac:dyDescent="0.25">
      <c r="A6" s="19" t="s">
        <v>49</v>
      </c>
      <c r="B6" s="1">
        <v>40969</v>
      </c>
      <c r="C6">
        <f t="shared" si="0"/>
        <v>3</v>
      </c>
      <c r="D6">
        <f t="shared" si="1"/>
        <v>11</v>
      </c>
      <c r="E6">
        <f t="shared" si="2"/>
        <v>15</v>
      </c>
    </row>
  </sheetData>
  <mergeCells count="1">
    <mergeCell ref="C2:E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</vt:i4>
      </vt:variant>
    </vt:vector>
  </HeadingPairs>
  <TitlesOfParts>
    <vt:vector size="9" baseType="lpstr">
      <vt:lpstr>Datum als Zahl</vt:lpstr>
      <vt:lpstr>Wochentag</vt:lpstr>
      <vt:lpstr>Kalenderwoche</vt:lpstr>
      <vt:lpstr>Datum als Text</vt:lpstr>
      <vt:lpstr>Alter berechnen</vt:lpstr>
      <vt:lpstr>Urlaubkalender</vt:lpstr>
      <vt:lpstr>Arbeitszeiten</vt:lpstr>
      <vt:lpstr>DATEDIF</vt:lpstr>
      <vt:lpstr>Feiertage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2014-04-16T07:22:41Z</dcterms:created>
  <dcterms:modified xsi:type="dcterms:W3CDTF">2016-02-23T07:57:00Z</dcterms:modified>
</cp:coreProperties>
</file>