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 activeTab="7"/>
  </bookViews>
  <sheets>
    <sheet name="WENN einfach" sheetId="2" r:id="rId1"/>
    <sheet name="Sonderpreise" sheetId="3" r:id="rId2"/>
    <sheet name="Rabatte" sheetId="4" r:id="rId3"/>
    <sheet name="WENN verschachtelt" sheetId="1" r:id="rId4"/>
    <sheet name="Versandkosten mit ODER" sheetId="5" r:id="rId5"/>
    <sheet name="Kassenbuch 1" sheetId="8" r:id="rId6"/>
    <sheet name="Kassenbuch 2" sheetId="6" r:id="rId7"/>
    <sheet name="WENNFEHLER" sheetId="7" r:id="rId8"/>
    <sheet name="Information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9" l="1"/>
  <c r="D2" i="9" s="1"/>
  <c r="K5" i="7"/>
  <c r="F6" i="8"/>
  <c r="F7" i="8"/>
  <c r="F8" i="8" s="1"/>
  <c r="F9" i="8" s="1"/>
  <c r="F10" i="8" s="1"/>
  <c r="F11" i="8" s="1"/>
  <c r="F12" i="8" s="1"/>
  <c r="F17" i="8"/>
  <c r="F16" i="8"/>
  <c r="F15" i="8"/>
  <c r="F14" i="8"/>
  <c r="F13" i="8"/>
  <c r="F5" i="2"/>
  <c r="G5" i="7" l="1"/>
  <c r="K4" i="7"/>
  <c r="G4" i="7"/>
  <c r="C5" i="7"/>
  <c r="C4" i="7"/>
  <c r="F6" i="6"/>
  <c r="F7" i="6" s="1"/>
  <c r="F8" i="6" s="1"/>
  <c r="F9" i="6"/>
  <c r="F10" i="6"/>
  <c r="F11" i="6"/>
  <c r="F12" i="6"/>
  <c r="F13" i="6"/>
  <c r="F14" i="6"/>
  <c r="F15" i="6"/>
  <c r="F16" i="6"/>
  <c r="F17" i="6"/>
  <c r="H2" i="5"/>
  <c r="H3" i="5"/>
  <c r="H4" i="5"/>
  <c r="H5" i="5"/>
  <c r="F3" i="4" l="1"/>
  <c r="F4" i="4"/>
  <c r="F5" i="4"/>
  <c r="F2" i="4"/>
  <c r="D6" i="3"/>
  <c r="D7" i="3"/>
  <c r="D8" i="3"/>
  <c r="D5" i="3"/>
  <c r="F4" i="2"/>
  <c r="F4" i="1" l="1"/>
  <c r="F5" i="1"/>
  <c r="F6" i="1"/>
  <c r="F7" i="1"/>
  <c r="F3" i="1"/>
</calcChain>
</file>

<file path=xl/sharedStrings.xml><?xml version="1.0" encoding="utf-8"?>
<sst xmlns="http://schemas.openxmlformats.org/spreadsheetml/2006/main" count="99" uniqueCount="69">
  <si>
    <t>Artikel</t>
  </si>
  <si>
    <t>Lager1</t>
  </si>
  <si>
    <t>Lager2</t>
  </si>
  <si>
    <t>Sollbestand</t>
  </si>
  <si>
    <t>Mindest-
bestellmenge</t>
  </si>
  <si>
    <t>Bestellmenge</t>
  </si>
  <si>
    <t>Lagerbestand</t>
  </si>
  <si>
    <t>Spaten</t>
  </si>
  <si>
    <t>Hacke, extra</t>
  </si>
  <si>
    <t>Hacke, klein</t>
  </si>
  <si>
    <t>Schaufel</t>
  </si>
  <si>
    <t>Rechen, Holz</t>
  </si>
  <si>
    <t>Versandkosten berechnen</t>
  </si>
  <si>
    <t>Bestellwert ab</t>
  </si>
  <si>
    <t>Versandkosten</t>
  </si>
  <si>
    <t>ab</t>
  </si>
  <si>
    <t xml:space="preserve">Bestellwert </t>
  </si>
  <si>
    <t>sonst</t>
  </si>
  <si>
    <t>Bestellung Brömmelmeyer</t>
  </si>
  <si>
    <t>Bestellwert</t>
  </si>
  <si>
    <t>Endbetrag</t>
  </si>
  <si>
    <t>Preis Netto</t>
  </si>
  <si>
    <t>Sonderpreis</t>
  </si>
  <si>
    <t>Warengruppe</t>
  </si>
  <si>
    <t>für alle Artikel der Warengruppe 100</t>
  </si>
  <si>
    <t>Preisnachlass:</t>
  </si>
  <si>
    <t>Gartenliege</t>
  </si>
  <si>
    <t>Luftmatratze</t>
  </si>
  <si>
    <t>Gasgrill "Extra"</t>
  </si>
  <si>
    <t>Gasgrill "Professional"</t>
  </si>
  <si>
    <t>darunter</t>
  </si>
  <si>
    <t>Kunde</t>
  </si>
  <si>
    <t>Umsatz</t>
  </si>
  <si>
    <t>Rabatt</t>
  </si>
  <si>
    <t>Bonus bei Umsatz ab €</t>
  </si>
  <si>
    <t>Meyerson</t>
  </si>
  <si>
    <t>Bergmann</t>
  </si>
  <si>
    <t>Humpler</t>
  </si>
  <si>
    <t>Pongratz</t>
  </si>
  <si>
    <t>Wagerl</t>
  </si>
  <si>
    <t>Wiesendörfer</t>
  </si>
  <si>
    <t>Hinzpeter</t>
  </si>
  <si>
    <t>oder Entfernung unter km</t>
  </si>
  <si>
    <t xml:space="preserve">Schulze </t>
  </si>
  <si>
    <t>Entfernung</t>
  </si>
  <si>
    <t>Kassenbuch</t>
  </si>
  <si>
    <t>Monat:</t>
  </si>
  <si>
    <t>Januar</t>
  </si>
  <si>
    <t>Lfd. Nr.</t>
  </si>
  <si>
    <t>Datum</t>
  </si>
  <si>
    <t>Text</t>
  </si>
  <si>
    <t>Eingang</t>
  </si>
  <si>
    <t>Ausgang</t>
  </si>
  <si>
    <t>Neuer Saldo</t>
  </si>
  <si>
    <t>Februar</t>
  </si>
  <si>
    <t>Übertrag Vormonat</t>
  </si>
  <si>
    <t>Porto</t>
  </si>
  <si>
    <t>Benzin</t>
  </si>
  <si>
    <t>Bank</t>
  </si>
  <si>
    <t>1. Quartal</t>
  </si>
  <si>
    <t>März</t>
  </si>
  <si>
    <t>Summe</t>
  </si>
  <si>
    <t>Mittelwert</t>
  </si>
  <si>
    <t>2. Quartal</t>
  </si>
  <si>
    <t>April</t>
  </si>
  <si>
    <t>Mai</t>
  </si>
  <si>
    <t>Juni</t>
  </si>
  <si>
    <t>Zeitschriften</t>
  </si>
  <si>
    <t>Zahl oder Text?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</si>
</sst>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0.0%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0" fontId="0" fillId="0" borderId="1" xfId="0" applyBorder="1"/>
    <xf numFmtId="0" fontId="1" fillId="0" borderId="0" xfId="0" applyFont="1"/>
    <xf numFmtId="0" fontId="0" fillId="0" borderId="0" xfId="0" applyAlignment="1">
      <alignment horizontal="right"/>
    </xf>
    <xf numFmtId="164" fontId="0" fillId="0" borderId="0" xfId="2" applyNumberFormat="1" applyFont="1"/>
    <xf numFmtId="164" fontId="0" fillId="0" borderId="2" xfId="2" applyNumberFormat="1" applyFont="1" applyBorder="1"/>
    <xf numFmtId="0" fontId="0" fillId="0" borderId="0" xfId="0" applyFill="1"/>
    <xf numFmtId="0" fontId="0" fillId="0" borderId="2" xfId="0" applyFill="1" applyBorder="1"/>
    <xf numFmtId="0" fontId="0" fillId="3" borderId="0" xfId="0" applyFill="1"/>
    <xf numFmtId="4" fontId="0" fillId="0" borderId="0" xfId="0" applyNumberFormat="1"/>
    <xf numFmtId="165" fontId="0" fillId="0" borderId="0" xfId="3" applyNumberFormat="1" applyFont="1"/>
    <xf numFmtId="0" fontId="7" fillId="0" borderId="0" xfId="4" applyFont="1"/>
    <xf numFmtId="2" fontId="7" fillId="0" borderId="0" xfId="4" applyNumberFormat="1" applyFont="1"/>
    <xf numFmtId="164" fontId="8" fillId="4" borderId="0" xfId="5" applyNumberFormat="1" applyFont="1" applyFill="1"/>
    <xf numFmtId="0" fontId="7" fillId="0" borderId="0" xfId="4" applyFont="1" applyAlignment="1">
      <alignment horizontal="right"/>
    </xf>
    <xf numFmtId="2" fontId="8" fillId="4" borderId="0" xfId="4" applyNumberFormat="1" applyFont="1" applyFill="1"/>
    <xf numFmtId="44" fontId="7" fillId="0" borderId="0" xfId="5" applyFont="1"/>
    <xf numFmtId="0" fontId="9" fillId="0" borderId="0" xfId="4" applyFont="1"/>
    <xf numFmtId="0" fontId="10" fillId="0" borderId="0" xfId="0" applyFont="1"/>
    <xf numFmtId="0" fontId="1" fillId="5" borderId="0" xfId="0" applyFont="1" applyFill="1"/>
    <xf numFmtId="0" fontId="0" fillId="0" borderId="0" xfId="0" applyAlignment="1">
      <alignment horizontal="right" indent="1"/>
    </xf>
    <xf numFmtId="16" fontId="0" fillId="0" borderId="0" xfId="0" applyNumberFormat="1" applyAlignment="1">
      <alignment horizontal="left" indent="1"/>
    </xf>
    <xf numFmtId="0" fontId="1" fillId="5" borderId="0" xfId="0" applyFont="1" applyFill="1" applyAlignment="1">
      <alignment horizontal="right"/>
    </xf>
    <xf numFmtId="0" fontId="0" fillId="5" borderId="0" xfId="0" applyFill="1" applyAlignment="1">
      <alignment horizontal="right"/>
    </xf>
    <xf numFmtId="0" fontId="1" fillId="6" borderId="0" xfId="0" applyFont="1" applyFill="1"/>
    <xf numFmtId="0" fontId="1" fillId="6" borderId="0" xfId="0" applyFont="1" applyFill="1" applyAlignment="1">
      <alignment horizontal="right"/>
    </xf>
    <xf numFmtId="9" fontId="0" fillId="6" borderId="0" xfId="0" applyNumberFormat="1" applyFill="1"/>
    <xf numFmtId="0" fontId="4" fillId="3" borderId="0" xfId="0" applyFont="1" applyFill="1"/>
    <xf numFmtId="4" fontId="5" fillId="0" borderId="0" xfId="0" applyNumberFormat="1" applyFont="1" applyFill="1"/>
    <xf numFmtId="0" fontId="0" fillId="6" borderId="0" xfId="0" applyFill="1"/>
    <xf numFmtId="4" fontId="0" fillId="0" borderId="0" xfId="0" applyNumberFormat="1" applyFill="1"/>
    <xf numFmtId="165" fontId="0" fillId="0" borderId="0" xfId="0" applyNumberFormat="1" applyFill="1"/>
    <xf numFmtId="0" fontId="0" fillId="0" borderId="0" xfId="0" applyFill="1" applyAlignment="1">
      <alignment horizontal="right"/>
    </xf>
    <xf numFmtId="0" fontId="9" fillId="6" borderId="0" xfId="4" applyFont="1" applyFill="1"/>
    <xf numFmtId="0" fontId="11" fillId="3" borderId="0" xfId="4" applyFont="1" applyFill="1"/>
    <xf numFmtId="14" fontId="0" fillId="0" borderId="0" xfId="0" applyNumberFormat="1"/>
    <xf numFmtId="0" fontId="0" fillId="3" borderId="2" xfId="0" applyFill="1" applyBorder="1" applyAlignment="1">
      <alignment horizontal="right" indent="1"/>
    </xf>
    <xf numFmtId="16" fontId="0" fillId="3" borderId="2" xfId="0" applyNumberFormat="1" applyFill="1" applyBorder="1" applyAlignment="1">
      <alignment horizontal="left" indent="1"/>
    </xf>
    <xf numFmtId="0" fontId="0" fillId="3" borderId="2" xfId="0" applyFill="1" applyBorder="1"/>
    <xf numFmtId="4" fontId="0" fillId="3" borderId="2" xfId="0" applyNumberFormat="1" applyFill="1" applyBorder="1"/>
    <xf numFmtId="166" fontId="0" fillId="0" borderId="0" xfId="1" applyNumberFormat="1" applyFont="1"/>
    <xf numFmtId="166" fontId="0" fillId="0" borderId="2" xfId="1" applyNumberFormat="1" applyFont="1" applyBorder="1"/>
    <xf numFmtId="166" fontId="3" fillId="0" borderId="0" xfId="1" applyNumberFormat="1" applyFont="1"/>
    <xf numFmtId="0" fontId="3" fillId="3" borderId="0" xfId="0" applyFont="1" applyFill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</cellXfs>
  <cellStyles count="6">
    <cellStyle name="Komma" xfId="1" builtinId="3"/>
    <cellStyle name="Prozent" xfId="3" builtinId="5"/>
    <cellStyle name="Standard" xfId="0" builtinId="0"/>
    <cellStyle name="Standard 2" xfId="4"/>
    <cellStyle name="Währung" xfId="2" builtinId="4"/>
    <cellStyle name="Währung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6" sqref="F6"/>
    </sheetView>
  </sheetViews>
  <sheetFormatPr baseColWidth="10" defaultRowHeight="15" x14ac:dyDescent="0.25"/>
  <cols>
    <col min="1" max="1" width="8.28515625" customWidth="1"/>
    <col min="2" max="3" width="14.42578125" customWidth="1"/>
    <col min="4" max="4" width="4.42578125" customWidth="1"/>
    <col min="5" max="5" width="14.7109375" customWidth="1"/>
    <col min="6" max="6" width="10" customWidth="1"/>
  </cols>
  <sheetData>
    <row r="1" spans="1:6" x14ac:dyDescent="0.25">
      <c r="A1" s="5" t="s">
        <v>12</v>
      </c>
      <c r="E1" s="5" t="s">
        <v>18</v>
      </c>
      <c r="F1" s="5"/>
    </row>
    <row r="3" spans="1:6" x14ac:dyDescent="0.25">
      <c r="A3" s="22"/>
      <c r="B3" s="25" t="s">
        <v>16</v>
      </c>
      <c r="C3" s="25" t="s">
        <v>14</v>
      </c>
      <c r="E3" s="9" t="s">
        <v>19</v>
      </c>
      <c r="F3" s="7">
        <v>323.5</v>
      </c>
    </row>
    <row r="4" spans="1:6" x14ac:dyDescent="0.25">
      <c r="A4" s="26" t="s">
        <v>15</v>
      </c>
      <c r="B4" s="7">
        <v>200</v>
      </c>
      <c r="C4" s="7">
        <v>0</v>
      </c>
      <c r="E4" s="10" t="s">
        <v>14</v>
      </c>
      <c r="F4" s="8">
        <f>IF(F3&gt;=B4,C4,C5)</f>
        <v>0</v>
      </c>
    </row>
    <row r="5" spans="1:6" x14ac:dyDescent="0.25">
      <c r="A5" s="26" t="s">
        <v>17</v>
      </c>
      <c r="B5" s="7"/>
      <c r="C5" s="7">
        <v>7.5</v>
      </c>
      <c r="E5" s="9" t="s">
        <v>20</v>
      </c>
      <c r="F5" s="7">
        <f>SUM(F3:F4)</f>
        <v>323.5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5" sqref="D5"/>
    </sheetView>
  </sheetViews>
  <sheetFormatPr baseColWidth="10" defaultRowHeight="15" x14ac:dyDescent="0.25"/>
  <cols>
    <col min="1" max="1" width="22.140625" customWidth="1"/>
    <col min="2" max="2" width="15" customWidth="1"/>
    <col min="3" max="3" width="13" customWidth="1"/>
    <col min="4" max="4" width="14.5703125" customWidth="1"/>
  </cols>
  <sheetData>
    <row r="1" spans="1:4" x14ac:dyDescent="0.25">
      <c r="A1" s="5" t="s">
        <v>25</v>
      </c>
      <c r="B1" s="29">
        <v>0.5</v>
      </c>
    </row>
    <row r="2" spans="1:4" x14ac:dyDescent="0.25">
      <c r="A2" s="5" t="s">
        <v>24</v>
      </c>
    </row>
    <row r="4" spans="1:4" x14ac:dyDescent="0.25">
      <c r="A4" s="27" t="s">
        <v>0</v>
      </c>
      <c r="B4" s="28" t="s">
        <v>23</v>
      </c>
      <c r="C4" s="28" t="s">
        <v>21</v>
      </c>
      <c r="D4" s="28" t="s">
        <v>22</v>
      </c>
    </row>
    <row r="5" spans="1:4" x14ac:dyDescent="0.25">
      <c r="A5" s="30" t="s">
        <v>26</v>
      </c>
      <c r="B5">
        <v>200</v>
      </c>
      <c r="C5" s="12">
        <v>129</v>
      </c>
      <c r="D5" s="31" t="str">
        <f>IF(B5=100,C5*(1-$B$1),"")</f>
        <v/>
      </c>
    </row>
    <row r="6" spans="1:4" x14ac:dyDescent="0.25">
      <c r="A6" s="30" t="s">
        <v>29</v>
      </c>
      <c r="B6">
        <v>100</v>
      </c>
      <c r="C6" s="12">
        <v>299</v>
      </c>
      <c r="D6" s="31">
        <f t="shared" ref="D6:D8" si="0">IF(B6=100,C6*(1-$B$1),"")</f>
        <v>149.5</v>
      </c>
    </row>
    <row r="7" spans="1:4" x14ac:dyDescent="0.25">
      <c r="A7" s="30" t="s">
        <v>28</v>
      </c>
      <c r="B7">
        <v>100</v>
      </c>
      <c r="C7" s="12">
        <v>385</v>
      </c>
      <c r="D7" s="31">
        <f t="shared" si="0"/>
        <v>192.5</v>
      </c>
    </row>
    <row r="8" spans="1:4" x14ac:dyDescent="0.25">
      <c r="A8" s="30" t="s">
        <v>27</v>
      </c>
      <c r="B8">
        <v>200</v>
      </c>
      <c r="C8" s="12">
        <v>19.899999999999999</v>
      </c>
      <c r="D8" s="31" t="str">
        <f t="shared" si="0"/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2" sqref="F2"/>
    </sheetView>
  </sheetViews>
  <sheetFormatPr baseColWidth="10" defaultRowHeight="15" x14ac:dyDescent="0.25"/>
  <cols>
    <col min="1" max="1" width="13.140625" customWidth="1"/>
    <col min="2" max="2" width="11.28515625" customWidth="1"/>
    <col min="3" max="3" width="9.140625" customWidth="1"/>
    <col min="4" max="4" width="15.85546875" customWidth="1"/>
    <col min="5" max="5" width="12.5703125" customWidth="1"/>
    <col min="6" max="6" width="11.140625" customWidth="1"/>
  </cols>
  <sheetData>
    <row r="1" spans="1:6" x14ac:dyDescent="0.25">
      <c r="A1" s="27" t="s">
        <v>34</v>
      </c>
      <c r="B1" s="32"/>
      <c r="D1" s="27" t="s">
        <v>31</v>
      </c>
      <c r="E1" s="28" t="s">
        <v>32</v>
      </c>
      <c r="F1" s="28" t="s">
        <v>33</v>
      </c>
    </row>
    <row r="2" spans="1:6" x14ac:dyDescent="0.25">
      <c r="A2" s="33">
        <v>1000</v>
      </c>
      <c r="B2" s="34">
        <v>0.1</v>
      </c>
      <c r="D2" s="11" t="s">
        <v>35</v>
      </c>
      <c r="E2" s="33">
        <v>756</v>
      </c>
      <c r="F2" s="13">
        <f>IF(E2&gt;=$A$2,$B$2,IF(E2&gt;=$A$3,$B$3,IF(E2&gt;=$A$4,$B$4,0)))</f>
        <v>7.4999999999999997E-2</v>
      </c>
    </row>
    <row r="3" spans="1:6" x14ac:dyDescent="0.25">
      <c r="A3" s="33">
        <v>700</v>
      </c>
      <c r="B3" s="34">
        <v>7.4999999999999997E-2</v>
      </c>
      <c r="D3" s="11" t="s">
        <v>36</v>
      </c>
      <c r="E3" s="33">
        <v>65</v>
      </c>
      <c r="F3" s="13">
        <f t="shared" ref="F3:F5" si="0">IF(E3&gt;=$A$2,$B$2,IF(E3&gt;=$A$3,$B$3,IF(E3&gt;=$A$4,$B$4,0)))</f>
        <v>0</v>
      </c>
    </row>
    <row r="4" spans="1:6" x14ac:dyDescent="0.25">
      <c r="A4" s="33">
        <v>250</v>
      </c>
      <c r="B4" s="34">
        <v>0.05</v>
      </c>
      <c r="D4" s="11" t="s">
        <v>37</v>
      </c>
      <c r="E4" s="33">
        <v>290</v>
      </c>
      <c r="F4" s="13">
        <f t="shared" si="0"/>
        <v>0.05</v>
      </c>
    </row>
    <row r="5" spans="1:6" x14ac:dyDescent="0.25">
      <c r="A5" s="35" t="s">
        <v>30</v>
      </c>
      <c r="B5" s="34">
        <v>0</v>
      </c>
      <c r="D5" s="11" t="s">
        <v>38</v>
      </c>
      <c r="E5" s="33">
        <v>1320</v>
      </c>
      <c r="F5" s="13">
        <f t="shared" si="0"/>
        <v>0.1</v>
      </c>
    </row>
    <row r="6" spans="1:6" x14ac:dyDescent="0.25">
      <c r="A6" s="6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3" sqref="F3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</cols>
  <sheetData>
    <row r="1" spans="1:6" x14ac:dyDescent="0.25">
      <c r="A1" s="4"/>
      <c r="B1" s="47" t="s">
        <v>6</v>
      </c>
      <c r="C1" s="47"/>
      <c r="D1" s="47" t="s">
        <v>3</v>
      </c>
      <c r="E1" s="48" t="s">
        <v>4</v>
      </c>
      <c r="F1" s="47" t="s">
        <v>5</v>
      </c>
    </row>
    <row r="2" spans="1:6" ht="18.75" customHeight="1" x14ac:dyDescent="0.25">
      <c r="A2" s="1" t="s">
        <v>0</v>
      </c>
      <c r="B2" s="1" t="s">
        <v>1</v>
      </c>
      <c r="C2" s="1" t="s">
        <v>2</v>
      </c>
      <c r="D2" s="47"/>
      <c r="E2" s="48"/>
      <c r="F2" s="47"/>
    </row>
    <row r="3" spans="1:6" x14ac:dyDescent="0.25">
      <c r="A3" s="2" t="s">
        <v>7</v>
      </c>
      <c r="B3" s="3">
        <v>5</v>
      </c>
      <c r="C3" s="3">
        <v>20</v>
      </c>
      <c r="D3" s="3">
        <v>50</v>
      </c>
      <c r="E3" s="3">
        <v>20</v>
      </c>
      <c r="F3" s="3">
        <f>IF((B3+C3)&lt;D3,IF(D3-(B3+C3)&lt;E3,E3,D3-(B3+C3)),0)</f>
        <v>25</v>
      </c>
    </row>
    <row r="4" spans="1:6" x14ac:dyDescent="0.25">
      <c r="A4" s="2" t="s">
        <v>8</v>
      </c>
      <c r="B4" s="3">
        <v>3</v>
      </c>
      <c r="C4" s="3">
        <v>20</v>
      </c>
      <c r="D4" s="3">
        <v>50</v>
      </c>
      <c r="E4" s="3">
        <v>10</v>
      </c>
      <c r="F4" s="3">
        <f t="shared" ref="F4:F7" si="0">IF((B4+C4)&lt;D4,IF(D4-(B4+C4)&lt;E4,E4,D4-(B4+C4)),0)</f>
        <v>27</v>
      </c>
    </row>
    <row r="5" spans="1:6" x14ac:dyDescent="0.25">
      <c r="A5" s="2" t="s">
        <v>9</v>
      </c>
      <c r="B5" s="3">
        <v>10</v>
      </c>
      <c r="C5" s="3">
        <v>8</v>
      </c>
      <c r="D5" s="3">
        <v>20</v>
      </c>
      <c r="E5" s="3">
        <v>10</v>
      </c>
      <c r="F5" s="3">
        <f t="shared" si="0"/>
        <v>10</v>
      </c>
    </row>
    <row r="6" spans="1:6" x14ac:dyDescent="0.25">
      <c r="A6" s="2" t="s">
        <v>10</v>
      </c>
      <c r="B6" s="3">
        <v>20</v>
      </c>
      <c r="C6" s="3">
        <v>3</v>
      </c>
      <c r="D6" s="3">
        <v>50</v>
      </c>
      <c r="E6" s="3">
        <v>20</v>
      </c>
      <c r="F6" s="3">
        <f t="shared" si="0"/>
        <v>27</v>
      </c>
    </row>
    <row r="7" spans="1:6" x14ac:dyDescent="0.25">
      <c r="A7" s="2" t="s">
        <v>11</v>
      </c>
      <c r="B7" s="3">
        <v>15</v>
      </c>
      <c r="C7" s="3">
        <v>40</v>
      </c>
      <c r="D7" s="3">
        <v>50</v>
      </c>
      <c r="E7" s="3">
        <v>20</v>
      </c>
      <c r="F7" s="3">
        <f t="shared" si="0"/>
        <v>0</v>
      </c>
    </row>
  </sheetData>
  <mergeCells count="4">
    <mergeCell ref="B1:C1"/>
    <mergeCell ref="E1:E2"/>
    <mergeCell ref="D1:D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  <cellWatches>
    <cellWatch r="F3"/>
  </cellWatch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H2" sqref="H2"/>
    </sheetView>
  </sheetViews>
  <sheetFormatPr baseColWidth="10" defaultRowHeight="15" x14ac:dyDescent="0.25"/>
  <cols>
    <col min="1" max="1" width="23.28515625" style="14" customWidth="1"/>
    <col min="2" max="2" width="10.28515625" style="14" customWidth="1"/>
    <col min="3" max="3" width="14" style="14" customWidth="1"/>
    <col min="4" max="4" width="5" style="14" customWidth="1"/>
    <col min="5" max="5" width="14.42578125" style="14" customWidth="1"/>
    <col min="6" max="6" width="11.85546875" style="14" customWidth="1"/>
    <col min="7" max="7" width="11.42578125" style="14"/>
    <col min="8" max="8" width="14.28515625" style="14" customWidth="1"/>
    <col min="9" max="16384" width="11.42578125" style="14"/>
  </cols>
  <sheetData>
    <row r="1" spans="1:8" x14ac:dyDescent="0.25">
      <c r="C1" s="20" t="s">
        <v>14</v>
      </c>
      <c r="E1" s="36" t="s">
        <v>31</v>
      </c>
      <c r="F1" s="36" t="s">
        <v>19</v>
      </c>
      <c r="G1" s="36" t="s">
        <v>44</v>
      </c>
      <c r="H1" s="36" t="s">
        <v>14</v>
      </c>
    </row>
    <row r="2" spans="1:8" x14ac:dyDescent="0.25">
      <c r="A2" s="17" t="s">
        <v>13</v>
      </c>
      <c r="B2" s="19">
        <v>300</v>
      </c>
      <c r="E2" s="37" t="s">
        <v>43</v>
      </c>
      <c r="F2" s="15">
        <v>254</v>
      </c>
      <c r="G2" s="14">
        <v>56</v>
      </c>
      <c r="H2" s="15">
        <f>IF(OR(F2&gt;=$B$2,$G2&lt;$B$3),$C$3,$C$4)</f>
        <v>0</v>
      </c>
    </row>
    <row r="3" spans="1:8" x14ac:dyDescent="0.25">
      <c r="A3" s="17" t="s">
        <v>42</v>
      </c>
      <c r="B3" s="14">
        <v>75</v>
      </c>
      <c r="C3" s="18">
        <v>0</v>
      </c>
      <c r="E3" s="37" t="s">
        <v>41</v>
      </c>
      <c r="F3" s="15">
        <v>785</v>
      </c>
      <c r="G3" s="14">
        <v>123</v>
      </c>
      <c r="H3" s="15">
        <f>IF(OR(F3&gt;=$B$2,$G3&lt;$B$3),$C$3,$C$4)</f>
        <v>0</v>
      </c>
    </row>
    <row r="4" spans="1:8" x14ac:dyDescent="0.25">
      <c r="A4" s="17" t="s">
        <v>17</v>
      </c>
      <c r="C4" s="16">
        <v>10</v>
      </c>
      <c r="E4" s="37" t="s">
        <v>40</v>
      </c>
      <c r="F4" s="15">
        <v>69</v>
      </c>
      <c r="G4" s="14">
        <v>92</v>
      </c>
      <c r="H4" s="15">
        <f>IF(OR(F4&gt;=$B$2,$G4&lt;$B$3),$C$3,$C$4)</f>
        <v>10</v>
      </c>
    </row>
    <row r="5" spans="1:8" x14ac:dyDescent="0.25">
      <c r="E5" s="37" t="s">
        <v>39</v>
      </c>
      <c r="F5" s="15">
        <v>348</v>
      </c>
      <c r="G5" s="14">
        <v>189</v>
      </c>
      <c r="H5" s="15">
        <f>IF(OR(F5&gt;=$B$2,$G5&lt;$B$3),$C$3,$C$4)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4" workbookViewId="0">
      <selection activeCell="B9" sqref="B9:E9"/>
    </sheetView>
  </sheetViews>
  <sheetFormatPr baseColWidth="10" defaultRowHeight="15" x14ac:dyDescent="0.25"/>
  <cols>
    <col min="1" max="1" width="7.5703125" customWidth="1"/>
    <col min="2" max="2" width="8.85546875" customWidth="1"/>
    <col min="3" max="3" width="23" customWidth="1"/>
  </cols>
  <sheetData>
    <row r="1" spans="1:6" ht="13.5" hidden="1" customHeight="1" x14ac:dyDescent="0.3">
      <c r="A1" s="21" t="s">
        <v>45</v>
      </c>
    </row>
    <row r="2" spans="1:6" hidden="1" x14ac:dyDescent="0.25">
      <c r="A2" t="s">
        <v>46</v>
      </c>
      <c r="B2" t="s">
        <v>54</v>
      </c>
    </row>
    <row r="3" spans="1:6" hidden="1" x14ac:dyDescent="0.25"/>
    <row r="4" spans="1:6" x14ac:dyDescent="0.25">
      <c r="A4" s="27" t="s">
        <v>48</v>
      </c>
      <c r="B4" s="27" t="s">
        <v>49</v>
      </c>
      <c r="C4" s="27" t="s">
        <v>50</v>
      </c>
      <c r="D4" s="28" t="s">
        <v>51</v>
      </c>
      <c r="E4" s="28" t="s">
        <v>52</v>
      </c>
      <c r="F4" s="27" t="s">
        <v>53</v>
      </c>
    </row>
    <row r="5" spans="1:6" x14ac:dyDescent="0.25">
      <c r="A5" s="39">
        <v>1</v>
      </c>
      <c r="B5" s="40">
        <v>42401</v>
      </c>
      <c r="C5" s="41" t="s">
        <v>55</v>
      </c>
      <c r="D5" s="42"/>
      <c r="E5" s="42"/>
      <c r="F5" s="42">
        <v>1200</v>
      </c>
    </row>
    <row r="6" spans="1:6" x14ac:dyDescent="0.25">
      <c r="A6" s="23">
        <v>2</v>
      </c>
      <c r="B6" s="24">
        <v>42403</v>
      </c>
      <c r="C6" t="s">
        <v>56</v>
      </c>
      <c r="D6" s="12"/>
      <c r="E6" s="12">
        <v>43</v>
      </c>
      <c r="F6" s="12">
        <f>F5+D6-E6</f>
        <v>1157</v>
      </c>
    </row>
    <row r="7" spans="1:6" x14ac:dyDescent="0.25">
      <c r="A7" s="23">
        <v>3</v>
      </c>
      <c r="B7" s="24">
        <v>42403</v>
      </c>
      <c r="C7" t="s">
        <v>57</v>
      </c>
      <c r="D7" s="12"/>
      <c r="E7" s="12">
        <v>73.099999999999994</v>
      </c>
      <c r="F7" s="12">
        <f t="shared" ref="F7:F12" si="0">F6+D7-E7</f>
        <v>1083.9000000000001</v>
      </c>
    </row>
    <row r="8" spans="1:6" x14ac:dyDescent="0.25">
      <c r="A8" s="23">
        <v>4</v>
      </c>
      <c r="B8" s="24">
        <v>42405</v>
      </c>
      <c r="C8" t="s">
        <v>58</v>
      </c>
      <c r="D8" s="12">
        <v>500</v>
      </c>
      <c r="E8" s="12"/>
      <c r="F8" s="12">
        <f t="shared" si="0"/>
        <v>1583.9</v>
      </c>
    </row>
    <row r="9" spans="1:6" x14ac:dyDescent="0.25">
      <c r="A9" s="23">
        <v>5</v>
      </c>
      <c r="B9" s="24">
        <v>42408</v>
      </c>
      <c r="C9" t="s">
        <v>67</v>
      </c>
      <c r="E9" s="12">
        <v>15.8</v>
      </c>
      <c r="F9" s="12">
        <f t="shared" si="0"/>
        <v>1568.1000000000001</v>
      </c>
    </row>
    <row r="10" spans="1:6" x14ac:dyDescent="0.25">
      <c r="A10" s="23">
        <v>6</v>
      </c>
      <c r="B10" s="24"/>
      <c r="D10" s="12"/>
      <c r="E10" s="12"/>
      <c r="F10" s="12">
        <f t="shared" si="0"/>
        <v>1568.1000000000001</v>
      </c>
    </row>
    <row r="11" spans="1:6" x14ac:dyDescent="0.25">
      <c r="A11" s="23">
        <v>7</v>
      </c>
      <c r="B11" s="24"/>
      <c r="D11" s="12"/>
      <c r="E11" s="12"/>
      <c r="F11" s="12">
        <f t="shared" si="0"/>
        <v>1568.1000000000001</v>
      </c>
    </row>
    <row r="12" spans="1:6" x14ac:dyDescent="0.25">
      <c r="A12" s="23">
        <v>8</v>
      </c>
      <c r="B12" s="24"/>
      <c r="D12" s="12"/>
      <c r="E12" s="12"/>
      <c r="F12" s="12">
        <f t="shared" si="0"/>
        <v>1568.1000000000001</v>
      </c>
    </row>
    <row r="13" spans="1:6" x14ac:dyDescent="0.25">
      <c r="A13" s="23">
        <v>9</v>
      </c>
      <c r="B13" s="24"/>
      <c r="D13" s="12"/>
      <c r="E13" s="12"/>
      <c r="F13" s="12" t="str">
        <f t="shared" ref="F13:F17" si="1">IF(AND(ISBLANK(D13),ISBLANK(E13)),"",F12+D13-E13)</f>
        <v/>
      </c>
    </row>
    <row r="14" spans="1:6" x14ac:dyDescent="0.25">
      <c r="A14" s="23">
        <v>10</v>
      </c>
      <c r="B14" s="24"/>
      <c r="D14" s="12"/>
      <c r="E14" s="12"/>
      <c r="F14" s="12" t="str">
        <f t="shared" si="1"/>
        <v/>
      </c>
    </row>
    <row r="15" spans="1:6" x14ac:dyDescent="0.25">
      <c r="A15" s="23">
        <v>11</v>
      </c>
      <c r="B15" s="24"/>
      <c r="D15" s="12"/>
      <c r="E15" s="12"/>
      <c r="F15" s="12" t="str">
        <f t="shared" si="1"/>
        <v/>
      </c>
    </row>
    <row r="16" spans="1:6" x14ac:dyDescent="0.25">
      <c r="A16" s="23">
        <v>12</v>
      </c>
      <c r="B16" s="24"/>
      <c r="D16" s="12"/>
      <c r="E16" s="12"/>
      <c r="F16" s="12" t="str">
        <f t="shared" si="1"/>
        <v/>
      </c>
    </row>
    <row r="17" spans="1:6" x14ac:dyDescent="0.25">
      <c r="A17" s="23">
        <v>13</v>
      </c>
      <c r="B17" s="24"/>
      <c r="D17" s="12"/>
      <c r="E17" s="12"/>
      <c r="F17" s="12" t="str">
        <f t="shared" si="1"/>
        <v/>
      </c>
    </row>
    <row r="18" spans="1:6" x14ac:dyDescent="0.25">
      <c r="A18" s="23"/>
      <c r="B18" s="24"/>
      <c r="D18" s="12"/>
      <c r="E18" s="12"/>
      <c r="F18" s="12"/>
    </row>
    <row r="19" spans="1:6" x14ac:dyDescent="0.25">
      <c r="A19" s="23"/>
      <c r="B19" s="24"/>
      <c r="D19" s="12"/>
      <c r="E19" s="12"/>
      <c r="F19" s="12"/>
    </row>
    <row r="20" spans="1:6" x14ac:dyDescent="0.25">
      <c r="A20" s="23"/>
      <c r="B20" s="24"/>
      <c r="D20" s="12"/>
      <c r="E20" s="12"/>
      <c r="F20" s="12"/>
    </row>
    <row r="21" spans="1:6" x14ac:dyDescent="0.25">
      <c r="A21" s="23"/>
      <c r="B21" s="24"/>
      <c r="D21" s="12"/>
      <c r="E21" s="12"/>
      <c r="F21" s="12"/>
    </row>
    <row r="22" spans="1:6" x14ac:dyDescent="0.25">
      <c r="A22" s="23"/>
      <c r="B22" s="24"/>
      <c r="D22" s="12"/>
      <c r="E22" s="12"/>
      <c r="F22" s="12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4" workbookViewId="0">
      <selection activeCell="F10" sqref="F10"/>
    </sheetView>
  </sheetViews>
  <sheetFormatPr baseColWidth="10" defaultRowHeight="15" x14ac:dyDescent="0.25"/>
  <cols>
    <col min="1" max="1" width="7.5703125" customWidth="1"/>
    <col min="2" max="2" width="8.85546875" customWidth="1"/>
    <col min="3" max="3" width="23" customWidth="1"/>
  </cols>
  <sheetData>
    <row r="1" spans="1:6" ht="13.5" hidden="1" customHeight="1" x14ac:dyDescent="0.3">
      <c r="A1" s="21" t="s">
        <v>45</v>
      </c>
    </row>
    <row r="2" spans="1:6" hidden="1" x14ac:dyDescent="0.25">
      <c r="A2" t="s">
        <v>46</v>
      </c>
      <c r="B2" t="s">
        <v>54</v>
      </c>
    </row>
    <row r="3" spans="1:6" hidden="1" x14ac:dyDescent="0.25"/>
    <row r="4" spans="1:6" x14ac:dyDescent="0.25">
      <c r="A4" s="27" t="s">
        <v>48</v>
      </c>
      <c r="B4" s="27" t="s">
        <v>49</v>
      </c>
      <c r="C4" s="27" t="s">
        <v>50</v>
      </c>
      <c r="D4" s="28" t="s">
        <v>51</v>
      </c>
      <c r="E4" s="28" t="s">
        <v>52</v>
      </c>
      <c r="F4" s="27" t="s">
        <v>53</v>
      </c>
    </row>
    <row r="5" spans="1:6" x14ac:dyDescent="0.25">
      <c r="A5" s="39">
        <v>1</v>
      </c>
      <c r="B5" s="40">
        <v>42401</v>
      </c>
      <c r="C5" s="41" t="s">
        <v>55</v>
      </c>
      <c r="D5" s="42"/>
      <c r="E5" s="42"/>
      <c r="F5" s="42">
        <v>1200</v>
      </c>
    </row>
    <row r="6" spans="1:6" x14ac:dyDescent="0.25">
      <c r="A6" s="23">
        <v>2</v>
      </c>
      <c r="B6" s="24">
        <v>42403</v>
      </c>
      <c r="C6" t="s">
        <v>56</v>
      </c>
      <c r="D6" s="12"/>
      <c r="E6" s="12">
        <v>43</v>
      </c>
      <c r="F6" s="12">
        <f>IF(AND(ISBLANK(D6),ISBLANK(E6)),"",F5+D6-E6)</f>
        <v>1157</v>
      </c>
    </row>
    <row r="7" spans="1:6" x14ac:dyDescent="0.25">
      <c r="A7" s="23">
        <v>3</v>
      </c>
      <c r="B7" s="24">
        <v>42403</v>
      </c>
      <c r="C7" t="s">
        <v>57</v>
      </c>
      <c r="D7" s="12"/>
      <c r="E7" s="12">
        <v>73.099999999999994</v>
      </c>
      <c r="F7" s="12">
        <f t="shared" ref="F7:F17" si="0">IF(AND(ISBLANK(D7),ISBLANK(E7)),"",F6+D7-E7)</f>
        <v>1083.9000000000001</v>
      </c>
    </row>
    <row r="8" spans="1:6" x14ac:dyDescent="0.25">
      <c r="A8" s="23">
        <v>4</v>
      </c>
      <c r="B8" s="24">
        <v>42405</v>
      </c>
      <c r="C8" t="s">
        <v>58</v>
      </c>
      <c r="D8" s="12">
        <v>500</v>
      </c>
      <c r="E8" s="12"/>
      <c r="F8" s="12">
        <f t="shared" si="0"/>
        <v>1583.9</v>
      </c>
    </row>
    <row r="9" spans="1:6" x14ac:dyDescent="0.25">
      <c r="A9" s="23">
        <v>5</v>
      </c>
      <c r="B9" s="24">
        <v>42408</v>
      </c>
      <c r="C9" t="s">
        <v>67</v>
      </c>
      <c r="E9" s="12">
        <v>15.8</v>
      </c>
      <c r="F9" s="12">
        <f t="shared" si="0"/>
        <v>1568.1000000000001</v>
      </c>
    </row>
    <row r="10" spans="1:6" x14ac:dyDescent="0.25">
      <c r="A10" s="23">
        <v>6</v>
      </c>
      <c r="B10" s="24"/>
      <c r="D10" s="12"/>
      <c r="E10" s="12"/>
      <c r="F10" s="12" t="str">
        <f t="shared" si="0"/>
        <v/>
      </c>
    </row>
    <row r="11" spans="1:6" x14ac:dyDescent="0.25">
      <c r="A11" s="23">
        <v>7</v>
      </c>
      <c r="B11" s="24"/>
      <c r="D11" s="12"/>
      <c r="E11" s="12"/>
      <c r="F11" s="12" t="str">
        <f t="shared" si="0"/>
        <v/>
      </c>
    </row>
    <row r="12" spans="1:6" x14ac:dyDescent="0.25">
      <c r="A12" s="23">
        <v>8</v>
      </c>
      <c r="B12" s="24"/>
      <c r="D12" s="12"/>
      <c r="E12" s="12"/>
      <c r="F12" s="12" t="str">
        <f t="shared" si="0"/>
        <v/>
      </c>
    </row>
    <row r="13" spans="1:6" x14ac:dyDescent="0.25">
      <c r="A13" s="23">
        <v>9</v>
      </c>
      <c r="B13" s="24"/>
      <c r="D13" s="12"/>
      <c r="E13" s="12"/>
      <c r="F13" s="12" t="str">
        <f t="shared" si="0"/>
        <v/>
      </c>
    </row>
    <row r="14" spans="1:6" x14ac:dyDescent="0.25">
      <c r="A14" s="23">
        <v>10</v>
      </c>
      <c r="B14" s="24"/>
      <c r="D14" s="12"/>
      <c r="E14" s="12"/>
      <c r="F14" s="12" t="str">
        <f t="shared" si="0"/>
        <v/>
      </c>
    </row>
    <row r="15" spans="1:6" x14ac:dyDescent="0.25">
      <c r="A15" s="23">
        <v>11</v>
      </c>
      <c r="B15" s="24"/>
      <c r="D15" s="12"/>
      <c r="E15" s="12"/>
      <c r="F15" s="12" t="str">
        <f t="shared" si="0"/>
        <v/>
      </c>
    </row>
    <row r="16" spans="1:6" x14ac:dyDescent="0.25">
      <c r="A16" s="23">
        <v>12</v>
      </c>
      <c r="B16" s="24"/>
      <c r="D16" s="12"/>
      <c r="E16" s="12"/>
      <c r="F16" s="12" t="str">
        <f t="shared" si="0"/>
        <v/>
      </c>
    </row>
    <row r="17" spans="1:6" x14ac:dyDescent="0.25">
      <c r="A17" s="23">
        <v>13</v>
      </c>
      <c r="B17" s="24"/>
      <c r="D17" s="12"/>
      <c r="E17" s="12"/>
      <c r="F17" s="12" t="str">
        <f t="shared" si="0"/>
        <v/>
      </c>
    </row>
    <row r="18" spans="1:6" x14ac:dyDescent="0.25">
      <c r="A18" s="23"/>
      <c r="B18" s="24"/>
      <c r="D18" s="12"/>
      <c r="E18" s="12"/>
      <c r="F18" s="12"/>
    </row>
    <row r="19" spans="1:6" x14ac:dyDescent="0.25">
      <c r="A19" s="23"/>
      <c r="B19" s="24"/>
      <c r="D19" s="12"/>
      <c r="E19" s="12"/>
      <c r="F19" s="12"/>
    </row>
    <row r="20" spans="1:6" x14ac:dyDescent="0.25">
      <c r="A20" s="23"/>
      <c r="B20" s="24"/>
      <c r="D20" s="12"/>
      <c r="E20" s="12"/>
      <c r="F20" s="12"/>
    </row>
    <row r="21" spans="1:6" x14ac:dyDescent="0.25">
      <c r="A21" s="23"/>
      <c r="B21" s="24"/>
      <c r="D21" s="12"/>
      <c r="E21" s="12"/>
      <c r="F21" s="12"/>
    </row>
    <row r="22" spans="1:6" x14ac:dyDescent="0.25">
      <c r="A22" s="23"/>
      <c r="B22" s="24"/>
      <c r="D22" s="12"/>
      <c r="E22" s="12"/>
      <c r="F22" s="12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M12" sqref="M12"/>
    </sheetView>
  </sheetViews>
  <sheetFormatPr baseColWidth="10" defaultRowHeight="15" x14ac:dyDescent="0.25"/>
  <cols>
    <col min="1" max="1" width="9.5703125" bestFit="1" customWidth="1"/>
    <col min="2" max="2" width="10.7109375" bestFit="1" customWidth="1"/>
    <col min="3" max="3" width="10.7109375" customWidth="1"/>
    <col min="4" max="4" width="3.140625" customWidth="1"/>
    <col min="5" max="5" width="9.5703125" bestFit="1" customWidth="1"/>
    <col min="6" max="6" width="10.7109375" bestFit="1" customWidth="1"/>
    <col min="7" max="7" width="11.28515625" customWidth="1"/>
    <col min="8" max="8" width="3.7109375" customWidth="1"/>
    <col min="9" max="9" width="9.5703125" bestFit="1" customWidth="1"/>
    <col min="10" max="10" width="10.7109375" bestFit="1" customWidth="1"/>
    <col min="11" max="11" width="10.85546875" customWidth="1"/>
  </cols>
  <sheetData>
    <row r="1" spans="1:11" x14ac:dyDescent="0.25">
      <c r="A1" s="46" t="s">
        <v>59</v>
      </c>
      <c r="B1" s="11" t="s">
        <v>47</v>
      </c>
      <c r="C1" s="43">
        <v>5000</v>
      </c>
      <c r="E1" s="46" t="s">
        <v>63</v>
      </c>
      <c r="F1" s="11" t="s">
        <v>64</v>
      </c>
      <c r="G1" s="43"/>
      <c r="I1" s="46" t="s">
        <v>63</v>
      </c>
      <c r="J1" s="11" t="s">
        <v>64</v>
      </c>
      <c r="K1" s="43"/>
    </row>
    <row r="2" spans="1:11" x14ac:dyDescent="0.25">
      <c r="A2" s="11"/>
      <c r="B2" s="11" t="s">
        <v>54</v>
      </c>
      <c r="C2" s="43">
        <v>6700</v>
      </c>
      <c r="E2" s="11"/>
      <c r="F2" s="11" t="s">
        <v>65</v>
      </c>
      <c r="G2" s="43"/>
      <c r="I2" s="11"/>
      <c r="J2" s="11" t="s">
        <v>65</v>
      </c>
      <c r="K2" s="43"/>
    </row>
    <row r="3" spans="1:11" x14ac:dyDescent="0.25">
      <c r="A3" s="41"/>
      <c r="B3" s="41" t="s">
        <v>60</v>
      </c>
      <c r="C3" s="44">
        <v>8000</v>
      </c>
      <c r="E3" s="41"/>
      <c r="F3" s="41" t="s">
        <v>66</v>
      </c>
      <c r="G3" s="44"/>
      <c r="I3" s="41"/>
      <c r="J3" s="41" t="s">
        <v>66</v>
      </c>
      <c r="K3" s="44"/>
    </row>
    <row r="4" spans="1:11" x14ac:dyDescent="0.25">
      <c r="A4" s="11"/>
      <c r="B4" s="46" t="s">
        <v>61</v>
      </c>
      <c r="C4" s="45">
        <f>SUM(C1:C3)</f>
        <v>19700</v>
      </c>
      <c r="E4" s="11"/>
      <c r="F4" s="46" t="s">
        <v>61</v>
      </c>
      <c r="G4" s="45">
        <f>SUM(G1:G3)</f>
        <v>0</v>
      </c>
      <c r="I4" s="11"/>
      <c r="J4" s="46" t="s">
        <v>61</v>
      </c>
      <c r="K4" s="45">
        <f>SUM(K1:K3)</f>
        <v>0</v>
      </c>
    </row>
    <row r="5" spans="1:11" x14ac:dyDescent="0.25">
      <c r="A5" s="11"/>
      <c r="B5" s="46" t="s">
        <v>62</v>
      </c>
      <c r="C5" s="45">
        <f>AVERAGE(C1:C3)</f>
        <v>6566.666666666667</v>
      </c>
      <c r="E5" s="11"/>
      <c r="F5" s="46" t="s">
        <v>62</v>
      </c>
      <c r="G5" s="45" t="e">
        <f>AVERAGE(G1:G3)</f>
        <v>#DIV/0!</v>
      </c>
      <c r="I5" s="11"/>
      <c r="J5" s="46" t="s">
        <v>62</v>
      </c>
      <c r="K5" s="45">
        <f>IFERROR(AVERAGE(K1:K3),0)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workbookViewId="0">
      <selection activeCell="B3" sqref="B3"/>
    </sheetView>
  </sheetViews>
  <sheetFormatPr baseColWidth="10" defaultRowHeight="15" x14ac:dyDescent="0.25"/>
  <cols>
    <col min="1" max="1" width="15.5703125" customWidth="1"/>
    <col min="3" max="3" width="14.140625" customWidth="1"/>
    <col min="12" max="12" width="10.5703125" customWidth="1"/>
  </cols>
  <sheetData>
    <row r="2" spans="1:4" x14ac:dyDescent="0.25">
      <c r="A2" t="s">
        <v>68</v>
      </c>
      <c r="B2">
        <v>555</v>
      </c>
      <c r="C2" t="b">
        <f>ISNUMBER(B2)</f>
        <v>1</v>
      </c>
      <c r="D2" t="str">
        <f>IF(N(C2)=1,"Zahl","Text")</f>
        <v>Zahl</v>
      </c>
    </row>
    <row r="14" spans="1:4" x14ac:dyDescent="0.25">
      <c r="B14" s="3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WENN einfach</vt:lpstr>
      <vt:lpstr>Sonderpreise</vt:lpstr>
      <vt:lpstr>Rabatte</vt:lpstr>
      <vt:lpstr>WENN verschachtelt</vt:lpstr>
      <vt:lpstr>Versandkosten mit ODER</vt:lpstr>
      <vt:lpstr>Kassenbuch 1</vt:lpstr>
      <vt:lpstr>Kassenbuch 2</vt:lpstr>
      <vt:lpstr>WENNFEHLER</vt:lpstr>
      <vt:lpstr>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2014-04-16T07:20:50Z</dcterms:created>
  <dcterms:modified xsi:type="dcterms:W3CDTF">2016-03-11T13:08:25Z</dcterms:modified>
</cp:coreProperties>
</file>