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Datenbanken\"/>
    </mc:Choice>
  </mc:AlternateContent>
  <bookViews>
    <workbookView xWindow="0" yWindow="0" windowWidth="25200" windowHeight="11850" activeTab="3"/>
  </bookViews>
  <sheets>
    <sheet name="Gliederung nur Tabelle" sheetId="3" r:id="rId1"/>
    <sheet name="Gliederung Ergebnis" sheetId="1" r:id="rId2"/>
    <sheet name="Manuelle Gliederung" sheetId="4" r:id="rId3"/>
    <sheet name="Weinlager-Ausgangsdaten" sheetId="7" r:id="rId4"/>
    <sheet name="Weinlager-Teilergebnisse" sheetId="6" r:id="rId5"/>
    <sheet name="Tabelle5" sheetId="5" r:id="rId6"/>
  </sheets>
  <definedNames>
    <definedName name="_xlnm._FilterDatabase" localSheetId="3" hidden="1">'Weinlager-Ausgangsdaten'!$A$1:$G$20</definedName>
    <definedName name="_xlnm._FilterDatabase" localSheetId="4" hidden="1">'Weinlager-Teilergebnisse'!$A$1:$G$28</definedName>
    <definedName name="_xlnm.Criteria" localSheetId="3">'Weinlager-Ausgangsdaten'!#REF!</definedName>
    <definedName name="_xlnm.Criteria" localSheetId="4">'Weinlager-Teilergebnisse'!#REF!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" l="1"/>
  <c r="F25" i="6"/>
  <c r="F21" i="6"/>
  <c r="F18" i="6"/>
  <c r="F14" i="6"/>
  <c r="F11" i="6"/>
  <c r="F8" i="6"/>
  <c r="F4" i="6"/>
  <c r="F15" i="6" s="1"/>
  <c r="F31" i="6" s="1"/>
  <c r="F30" i="6"/>
  <c r="C17" i="4" l="1"/>
  <c r="C13" i="4"/>
  <c r="C9" i="4"/>
  <c r="C5" i="4"/>
  <c r="G18" i="3"/>
  <c r="F18" i="3"/>
  <c r="D18" i="3"/>
  <c r="C18" i="3"/>
  <c r="B18" i="3"/>
  <c r="H17" i="3"/>
  <c r="E17" i="3"/>
  <c r="H16" i="3"/>
  <c r="E16" i="3"/>
  <c r="H15" i="3"/>
  <c r="E15" i="3"/>
  <c r="G14" i="3"/>
  <c r="F14" i="3"/>
  <c r="D14" i="3"/>
  <c r="C14" i="3"/>
  <c r="B14" i="3"/>
  <c r="H13" i="3"/>
  <c r="E13" i="3"/>
  <c r="H12" i="3"/>
  <c r="E12" i="3"/>
  <c r="H11" i="3"/>
  <c r="E11" i="3"/>
  <c r="G10" i="3"/>
  <c r="F10" i="3"/>
  <c r="D10" i="3"/>
  <c r="C10" i="3"/>
  <c r="B10" i="3"/>
  <c r="H9" i="3"/>
  <c r="E9" i="3"/>
  <c r="H8" i="3"/>
  <c r="E8" i="3"/>
  <c r="H7" i="3"/>
  <c r="E7" i="3"/>
  <c r="G6" i="3"/>
  <c r="F6" i="3"/>
  <c r="D6" i="3"/>
  <c r="C6" i="3"/>
  <c r="B6" i="3"/>
  <c r="H5" i="3"/>
  <c r="E5" i="3"/>
  <c r="H4" i="3"/>
  <c r="E4" i="3"/>
  <c r="H3" i="3"/>
  <c r="E3" i="3"/>
  <c r="I3" i="3" s="1"/>
  <c r="C18" i="4" l="1"/>
  <c r="H18" i="3"/>
  <c r="I15" i="3"/>
  <c r="I17" i="3"/>
  <c r="I4" i="3"/>
  <c r="I8" i="3"/>
  <c r="I12" i="3"/>
  <c r="E14" i="3"/>
  <c r="I13" i="3"/>
  <c r="I9" i="3"/>
  <c r="I7" i="3"/>
  <c r="H6" i="3"/>
  <c r="G19" i="3"/>
  <c r="E6" i="3"/>
  <c r="C19" i="3"/>
  <c r="F19" i="3"/>
  <c r="I5" i="3"/>
  <c r="D19" i="3"/>
  <c r="E10" i="3"/>
  <c r="B19" i="3"/>
  <c r="H14" i="3"/>
  <c r="I16" i="3"/>
  <c r="E18" i="3"/>
  <c r="I18" i="3" s="1"/>
  <c r="H10" i="3"/>
  <c r="I10" i="3" s="1"/>
  <c r="I11" i="3"/>
  <c r="H3" i="1"/>
  <c r="H4" i="1"/>
  <c r="H5" i="1"/>
  <c r="H7" i="1"/>
  <c r="H8" i="1"/>
  <c r="H9" i="1"/>
  <c r="H11" i="1"/>
  <c r="H12" i="1"/>
  <c r="H13" i="1"/>
  <c r="H15" i="1"/>
  <c r="H16" i="1"/>
  <c r="H17" i="1"/>
  <c r="F18" i="1"/>
  <c r="G18" i="1"/>
  <c r="F14" i="1"/>
  <c r="G14" i="1"/>
  <c r="F10" i="1"/>
  <c r="G10" i="1"/>
  <c r="F6" i="1"/>
  <c r="G6" i="1"/>
  <c r="B18" i="1"/>
  <c r="C18" i="1"/>
  <c r="D18" i="1"/>
  <c r="B14" i="1"/>
  <c r="C14" i="1"/>
  <c r="D14" i="1"/>
  <c r="B10" i="1"/>
  <c r="C10" i="1"/>
  <c r="D10" i="1"/>
  <c r="B6" i="1"/>
  <c r="C6" i="1"/>
  <c r="D6" i="1"/>
  <c r="E3" i="1"/>
  <c r="I3" i="1" s="1"/>
  <c r="E4" i="1"/>
  <c r="E5" i="1"/>
  <c r="I5" i="1" s="1"/>
  <c r="E7" i="1"/>
  <c r="I7" i="1" s="1"/>
  <c r="E8" i="1"/>
  <c r="I8" i="1" s="1"/>
  <c r="E9" i="1"/>
  <c r="I9" i="1" s="1"/>
  <c r="E11" i="1"/>
  <c r="I11" i="1" s="1"/>
  <c r="E12" i="1"/>
  <c r="E13" i="1"/>
  <c r="I13" i="1" s="1"/>
  <c r="E15" i="1"/>
  <c r="I15" i="1" s="1"/>
  <c r="E16" i="1"/>
  <c r="I16" i="1" s="1"/>
  <c r="E17" i="1"/>
  <c r="I4" i="1" l="1"/>
  <c r="H10" i="1"/>
  <c r="H18" i="1"/>
  <c r="F19" i="1"/>
  <c r="B19" i="1"/>
  <c r="I17" i="1"/>
  <c r="I12" i="1"/>
  <c r="E6" i="1"/>
  <c r="D19" i="1"/>
  <c r="C19" i="1"/>
  <c r="H6" i="1"/>
  <c r="H14" i="1"/>
  <c r="E10" i="1"/>
  <c r="E18" i="1"/>
  <c r="I18" i="1" s="1"/>
  <c r="G19" i="1"/>
  <c r="E14" i="1"/>
  <c r="I14" i="1" s="1"/>
  <c r="I14" i="3"/>
  <c r="I6" i="3"/>
  <c r="I19" i="3" s="1"/>
  <c r="H19" i="3"/>
  <c r="E19" i="3"/>
  <c r="I10" i="1" l="1"/>
  <c r="H19" i="1"/>
  <c r="I6" i="1"/>
  <c r="E19" i="1"/>
  <c r="I19" i="1" l="1"/>
</calcChain>
</file>

<file path=xl/sharedStrings.xml><?xml version="1.0" encoding="utf-8"?>
<sst xmlns="http://schemas.openxmlformats.org/spreadsheetml/2006/main" count="295" uniqueCount="98">
  <si>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</si>
  <si>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</si>
  <si>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</si>
  <si>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</si>
  <si>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</si>
  <si>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</si>
  <si>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</si>
  <si>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</si>
  <si>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</si>
  <si>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</si>
  <si>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</si>
  <si>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</si>
  <si>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Deutschland</t>
  </si>
  <si>
    <t>Österreich</t>
  </si>
  <si>
    <t>Schweiz</t>
  </si>
  <si>
    <t>Summe</t>
  </si>
  <si>
    <t>1. Quartal</t>
  </si>
  <si>
    <t>2. Quartal</t>
  </si>
  <si>
    <t>3. Quartal</t>
  </si>
  <si>
    <t>4. Quartal</t>
  </si>
  <si>
    <t>USA</t>
  </si>
  <si>
    <t>China</t>
  </si>
  <si>
    <t>Summe 1</t>
  </si>
  <si>
    <t>Summe 2</t>
  </si>
  <si>
    <t>Summe Gesamt</t>
  </si>
  <si>
    <t>Nord</t>
  </si>
  <si>
    <t>Umsatz</t>
  </si>
  <si>
    <t>Mitte</t>
  </si>
  <si>
    <t>Bezirk</t>
  </si>
  <si>
    <t>Summe 1. Quartal</t>
  </si>
  <si>
    <t>Summe 2. Quartal</t>
  </si>
  <si>
    <t>Monat</t>
  </si>
  <si>
    <t>Gesamtergebnis</t>
  </si>
  <si>
    <t>BestellNr</t>
  </si>
  <si>
    <t>Bezeichnung</t>
  </si>
  <si>
    <t>Anbaugebiet</t>
  </si>
  <si>
    <t>Land</t>
  </si>
  <si>
    <t>Kategorie</t>
  </si>
  <si>
    <t>Flaschen</t>
  </si>
  <si>
    <t>A-123</t>
  </si>
  <si>
    <t>Steile Kellertreppe, Müller-Thurgau</t>
  </si>
  <si>
    <t>Baden</t>
  </si>
  <si>
    <t>Weiß</t>
  </si>
  <si>
    <t>B-707</t>
  </si>
  <si>
    <t>Riesling Eiswein</t>
  </si>
  <si>
    <t>A-111</t>
  </si>
  <si>
    <t>"Winzerstolz", Weißburgunder trocken</t>
  </si>
  <si>
    <t>Mosel</t>
  </si>
  <si>
    <t>B-444</t>
  </si>
  <si>
    <t>Grüner Riesling</t>
  </si>
  <si>
    <t>D-902</t>
  </si>
  <si>
    <t>Riesling "Kirchenspiel"</t>
  </si>
  <si>
    <t>A-129</t>
  </si>
  <si>
    <t>Müller Thurgau</t>
  </si>
  <si>
    <t>Rheinhessen</t>
  </si>
  <si>
    <t>D-788</t>
  </si>
  <si>
    <t>Rheingau Schattenhang</t>
  </si>
  <si>
    <t>Deutschland Ergebnis</t>
  </si>
  <si>
    <t>G-770</t>
  </si>
  <si>
    <t>Chateau la Fleur</t>
  </si>
  <si>
    <t>Bordeaux</t>
  </si>
  <si>
    <t>Frankreich</t>
  </si>
  <si>
    <t>Rot</t>
  </si>
  <si>
    <t>H-111</t>
  </si>
  <si>
    <t>Pinot Noir</t>
  </si>
  <si>
    <t>U-400</t>
  </si>
  <si>
    <t>Chardonnay</t>
  </si>
  <si>
    <t>Burgund</t>
  </si>
  <si>
    <t>U-700</t>
  </si>
  <si>
    <t>Château Moulin Rouge</t>
  </si>
  <si>
    <t>Frankreich Ergebnis</t>
  </si>
  <si>
    <t>K-444</t>
  </si>
  <si>
    <t>K-399</t>
  </si>
  <si>
    <t>K-445</t>
  </si>
  <si>
    <t>K-780</t>
  </si>
  <si>
    <t>H-356</t>
  </si>
  <si>
    <t>Sauvignon</t>
  </si>
  <si>
    <t>H-555</t>
  </si>
  <si>
    <t>Languedoc</t>
  </si>
  <si>
    <t>Rhone</t>
  </si>
  <si>
    <t>Château Les Pins</t>
  </si>
  <si>
    <t>Syrah</t>
  </si>
  <si>
    <t>Rose</t>
  </si>
  <si>
    <t>Syrah de Vignerons</t>
  </si>
  <si>
    <t>Vin de pays</t>
  </si>
  <si>
    <t>Riesling Auslese</t>
  </si>
  <si>
    <t>Saar</t>
  </si>
  <si>
    <t>Grauburgunder</t>
  </si>
  <si>
    <t>S-322</t>
  </si>
  <si>
    <t>S-325</t>
  </si>
  <si>
    <t>Baden Ergebnis</t>
  </si>
  <si>
    <t>Mosel Ergebnis</t>
  </si>
  <si>
    <t>Rheinhessen Ergebnis</t>
  </si>
  <si>
    <t>Saar Ergebnis</t>
  </si>
  <si>
    <t>Bordeaux Ergebnis</t>
  </si>
  <si>
    <t>Burgund Ergebnis</t>
  </si>
  <si>
    <t>Languedoc Ergebnis</t>
  </si>
  <si>
    <t>Rhone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</si>
</sst>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6" fillId="0" borderId="0"/>
  </cellStyleXfs>
  <cellXfs count="36">
    <xf numFmtId="0" fontId="0" fillId="0" borderId="0" xfId="0"/>
    <xf numFmtId="0" fontId="0" fillId="0" borderId="1" xfId="0" applyBorder="1"/>
    <xf numFmtId="164" fontId="0" fillId="0" borderId="0" xfId="5" applyNumberFormat="1" applyFont="1"/>
    <xf numFmtId="0" fontId="0" fillId="2" borderId="0" xfId="0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0" borderId="0" xfId="3"/>
    <xf numFmtId="164" fontId="3" fillId="0" borderId="0" xfId="3" applyNumberFormat="1"/>
    <xf numFmtId="0" fontId="2" fillId="0" borderId="0" xfId="1"/>
    <xf numFmtId="0" fontId="2" fillId="0" borderId="0" xfId="2"/>
    <xf numFmtId="0" fontId="3" fillId="0" borderId="0" xfId="4"/>
    <xf numFmtId="164" fontId="3" fillId="0" borderId="0" xfId="4" applyNumberFormat="1"/>
    <xf numFmtId="0" fontId="3" fillId="4" borderId="1" xfId="3" applyFill="1" applyBorder="1"/>
    <xf numFmtId="164" fontId="3" fillId="4" borderId="1" xfId="3" applyNumberFormat="1" applyFill="1" applyBorder="1"/>
    <xf numFmtId="0" fontId="2" fillId="0" borderId="2" xfId="1" applyBorder="1"/>
    <xf numFmtId="164" fontId="2" fillId="0" borderId="2" xfId="1" applyNumberFormat="1" applyBorder="1"/>
    <xf numFmtId="164" fontId="2" fillId="5" borderId="2" xfId="1" applyNumberFormat="1" applyFill="1" applyBorder="1"/>
    <xf numFmtId="0" fontId="3" fillId="3" borderId="0" xfId="4" applyFill="1" applyAlignment="1">
      <alignment horizontal="center"/>
    </xf>
    <xf numFmtId="164" fontId="3" fillId="5" borderId="0" xfId="4" applyNumberFormat="1" applyFill="1"/>
    <xf numFmtId="0" fontId="2" fillId="3" borderId="0" xfId="2" applyFill="1" applyAlignment="1">
      <alignment horizontal="center"/>
    </xf>
    <xf numFmtId="164" fontId="2" fillId="5" borderId="0" xfId="2" applyNumberFormat="1" applyFill="1"/>
    <xf numFmtId="164" fontId="2" fillId="4" borderId="1" xfId="2" applyNumberFormat="1" applyFill="1" applyBorder="1"/>
    <xf numFmtId="0" fontId="2" fillId="4" borderId="1" xfId="3" applyFont="1" applyFill="1" applyBorder="1"/>
    <xf numFmtId="164" fontId="2" fillId="4" borderId="1" xfId="3" applyNumberFormat="1" applyFont="1" applyFill="1" applyBorder="1"/>
    <xf numFmtId="0" fontId="2" fillId="2" borderId="0" xfId="0" applyFont="1" applyFill="1"/>
    <xf numFmtId="0" fontId="2" fillId="6" borderId="0" xfId="0" applyFont="1" applyFill="1"/>
    <xf numFmtId="0" fontId="2" fillId="6" borderId="0" xfId="0" applyFont="1" applyFill="1" applyAlignment="1">
      <alignment horizontal="center"/>
    </xf>
    <xf numFmtId="164" fontId="2" fillId="2" borderId="0" xfId="0" applyNumberFormat="1" applyFont="1" applyFill="1"/>
    <xf numFmtId="164" fontId="0" fillId="0" borderId="1" xfId="0" applyNumberFormat="1" applyBorder="1"/>
    <xf numFmtId="0" fontId="5" fillId="7" borderId="0" xfId="6" applyFont="1" applyFill="1" applyBorder="1" applyAlignment="1">
      <alignment horizontal="left"/>
    </xf>
    <xf numFmtId="0" fontId="5" fillId="7" borderId="0" xfId="6" applyFont="1" applyFill="1" applyBorder="1" applyAlignment="1">
      <alignment horizontal="right"/>
    </xf>
    <xf numFmtId="0" fontId="7" fillId="0" borderId="0" xfId="7" applyFont="1" applyBorder="1"/>
    <xf numFmtId="0" fontId="8" fillId="0" borderId="0" xfId="6" applyFont="1" applyFill="1" applyBorder="1" applyAlignment="1"/>
    <xf numFmtId="3" fontId="8" fillId="0" borderId="0" xfId="6" applyNumberFormat="1" applyFont="1" applyFill="1" applyBorder="1" applyAlignment="1">
      <alignment horizontal="right"/>
    </xf>
    <xf numFmtId="0" fontId="9" fillId="0" borderId="0" xfId="6" applyFont="1" applyFill="1" applyBorder="1" applyAlignment="1"/>
    <xf numFmtId="0" fontId="10" fillId="0" borderId="0" xfId="7" applyFont="1" applyBorder="1"/>
  </cellXfs>
  <cellStyles count="8">
    <cellStyle name="Komma" xfId="5" builtinId="3"/>
    <cellStyle name="Spaltenebene_1" xfId="2" builtinId="2" iLevel="0"/>
    <cellStyle name="Spaltenebene_2" xfId="4" builtinId="2" iLevel="1"/>
    <cellStyle name="Standard" xfId="0" builtinId="0"/>
    <cellStyle name="Standard 2" xfId="7"/>
    <cellStyle name="Standard_Tabelle1" xfId="6"/>
    <cellStyle name="Zeilenebene_1" xfId="1" builtinId="1" iLevel="0"/>
    <cellStyle name="Zeilenebene_2" xfId="3" builtinId="1" iLevel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I19" sqref="I19"/>
    </sheetView>
  </sheetViews>
  <sheetFormatPr baseColWidth="10" defaultRowHeight="15" x14ac:dyDescent="0.25"/>
  <cols>
    <col min="2" max="2" width="12.7109375" customWidth="1"/>
    <col min="3" max="8" width="11.42578125" customWidth="1"/>
    <col min="9" max="9" width="15" customWidth="1"/>
  </cols>
  <sheetData>
    <row r="1" spans="1:10" x14ac:dyDescent="0.25">
      <c r="E1" s="10"/>
      <c r="H1" s="10"/>
      <c r="I1" s="9"/>
    </row>
    <row r="2" spans="1:10" x14ac:dyDescent="0.25">
      <c r="A2" s="4"/>
      <c r="B2" s="5" t="s">
        <v>12</v>
      </c>
      <c r="C2" s="5" t="s">
        <v>13</v>
      </c>
      <c r="D2" s="5" t="s">
        <v>14</v>
      </c>
      <c r="E2" s="17" t="s">
        <v>22</v>
      </c>
      <c r="F2" s="5" t="s">
        <v>20</v>
      </c>
      <c r="G2" s="5" t="s">
        <v>21</v>
      </c>
      <c r="H2" s="17" t="s">
        <v>23</v>
      </c>
      <c r="I2" s="19" t="s">
        <v>24</v>
      </c>
    </row>
    <row r="3" spans="1:10" x14ac:dyDescent="0.25">
      <c r="A3" s="3" t="s">
        <v>0</v>
      </c>
      <c r="B3" s="2">
        <v>150</v>
      </c>
      <c r="C3" s="2">
        <v>220</v>
      </c>
      <c r="D3" s="2">
        <v>85</v>
      </c>
      <c r="E3" s="18">
        <f t="shared" ref="E3:E5" si="0">SUM(B3:D3)</f>
        <v>455</v>
      </c>
      <c r="F3" s="2">
        <v>200</v>
      </c>
      <c r="G3" s="2">
        <v>120</v>
      </c>
      <c r="H3" s="11">
        <f t="shared" ref="H3:H18" si="1">SUM(F3:G3)</f>
        <v>320</v>
      </c>
      <c r="I3" s="20">
        <f>SUM(E3,H3)</f>
        <v>775</v>
      </c>
    </row>
    <row r="4" spans="1:10" x14ac:dyDescent="0.25">
      <c r="A4" s="3" t="s">
        <v>1</v>
      </c>
      <c r="B4" s="2">
        <v>160</v>
      </c>
      <c r="C4" s="2">
        <v>210</v>
      </c>
      <c r="D4" s="2">
        <v>90</v>
      </c>
      <c r="E4" s="18">
        <f t="shared" si="0"/>
        <v>460</v>
      </c>
      <c r="F4" s="2">
        <v>210</v>
      </c>
      <c r="G4" s="2">
        <v>150</v>
      </c>
      <c r="H4" s="11">
        <f t="shared" si="1"/>
        <v>360</v>
      </c>
      <c r="I4" s="20">
        <f t="shared" ref="I4:I18" si="2">SUM(E4,H4)</f>
        <v>820</v>
      </c>
    </row>
    <row r="5" spans="1:10" x14ac:dyDescent="0.25">
      <c r="A5" s="3" t="s">
        <v>2</v>
      </c>
      <c r="B5" s="2">
        <v>200</v>
      </c>
      <c r="C5" s="2">
        <v>230</v>
      </c>
      <c r="D5" s="2">
        <v>80</v>
      </c>
      <c r="E5" s="18">
        <f t="shared" si="0"/>
        <v>510</v>
      </c>
      <c r="F5" s="2">
        <v>190</v>
      </c>
      <c r="G5" s="2">
        <v>130</v>
      </c>
      <c r="H5" s="11">
        <f t="shared" si="1"/>
        <v>320</v>
      </c>
      <c r="I5" s="20">
        <f t="shared" si="2"/>
        <v>830</v>
      </c>
    </row>
    <row r="6" spans="1:10" x14ac:dyDescent="0.25">
      <c r="A6" s="22" t="s">
        <v>16</v>
      </c>
      <c r="B6" s="23">
        <f t="shared" ref="B6:E6" si="3">SUM(B3:B5)</f>
        <v>510</v>
      </c>
      <c r="C6" s="23">
        <f t="shared" si="3"/>
        <v>660</v>
      </c>
      <c r="D6" s="23">
        <f t="shared" si="3"/>
        <v>255</v>
      </c>
      <c r="E6" s="23">
        <f t="shared" si="3"/>
        <v>1425</v>
      </c>
      <c r="F6" s="23">
        <f t="shared" ref="F6:G6" si="4">SUM(F3:F5)</f>
        <v>600</v>
      </c>
      <c r="G6" s="23">
        <f t="shared" si="4"/>
        <v>400</v>
      </c>
      <c r="H6" s="23">
        <f t="shared" si="1"/>
        <v>1000</v>
      </c>
      <c r="I6" s="21">
        <f t="shared" si="2"/>
        <v>2425</v>
      </c>
      <c r="J6" s="7"/>
    </row>
    <row r="7" spans="1:10" x14ac:dyDescent="0.25">
      <c r="A7" s="3" t="s">
        <v>3</v>
      </c>
      <c r="B7" s="2">
        <v>140</v>
      </c>
      <c r="C7" s="2">
        <v>240</v>
      </c>
      <c r="D7" s="2">
        <v>70</v>
      </c>
      <c r="E7" s="18">
        <f>SUM(B7:D7)</f>
        <v>450</v>
      </c>
      <c r="F7" s="2">
        <v>200</v>
      </c>
      <c r="G7" s="2">
        <v>110</v>
      </c>
      <c r="H7" s="11">
        <f t="shared" si="1"/>
        <v>310</v>
      </c>
      <c r="I7" s="20">
        <f t="shared" si="2"/>
        <v>760</v>
      </c>
    </row>
    <row r="8" spans="1:10" x14ac:dyDescent="0.25">
      <c r="A8" s="3" t="s">
        <v>4</v>
      </c>
      <c r="B8" s="2">
        <v>130</v>
      </c>
      <c r="C8" s="2">
        <v>220</v>
      </c>
      <c r="D8" s="2">
        <v>60</v>
      </c>
      <c r="E8" s="18">
        <f>SUM(B8:D8)</f>
        <v>410</v>
      </c>
      <c r="F8" s="2">
        <v>210</v>
      </c>
      <c r="G8" s="2">
        <v>120</v>
      </c>
      <c r="H8" s="11">
        <f t="shared" si="1"/>
        <v>330</v>
      </c>
      <c r="I8" s="20">
        <f t="shared" si="2"/>
        <v>740</v>
      </c>
    </row>
    <row r="9" spans="1:10" x14ac:dyDescent="0.25">
      <c r="A9" s="3" t="s">
        <v>5</v>
      </c>
      <c r="B9" s="2">
        <v>110</v>
      </c>
      <c r="C9" s="2">
        <v>230</v>
      </c>
      <c r="D9" s="2">
        <v>80</v>
      </c>
      <c r="E9" s="18">
        <f>SUM(B9:D9)</f>
        <v>420</v>
      </c>
      <c r="F9" s="2">
        <v>230</v>
      </c>
      <c r="G9" s="2">
        <v>140</v>
      </c>
      <c r="H9" s="11">
        <f t="shared" si="1"/>
        <v>370</v>
      </c>
      <c r="I9" s="20">
        <f t="shared" si="2"/>
        <v>790</v>
      </c>
    </row>
    <row r="10" spans="1:10" x14ac:dyDescent="0.25">
      <c r="A10" s="22" t="s">
        <v>17</v>
      </c>
      <c r="B10" s="23">
        <f t="shared" ref="B10:G10" si="5">SUM(B7:B9)</f>
        <v>380</v>
      </c>
      <c r="C10" s="23">
        <f t="shared" si="5"/>
        <v>690</v>
      </c>
      <c r="D10" s="23">
        <f t="shared" si="5"/>
        <v>210</v>
      </c>
      <c r="E10" s="23">
        <f t="shared" si="5"/>
        <v>1280</v>
      </c>
      <c r="F10" s="23">
        <f t="shared" si="5"/>
        <v>640</v>
      </c>
      <c r="G10" s="23">
        <f t="shared" si="5"/>
        <v>370</v>
      </c>
      <c r="H10" s="23">
        <f t="shared" si="1"/>
        <v>1010</v>
      </c>
      <c r="I10" s="21">
        <f t="shared" si="2"/>
        <v>2290</v>
      </c>
      <c r="J10" s="6"/>
    </row>
    <row r="11" spans="1:10" x14ac:dyDescent="0.25">
      <c r="A11" s="3" t="s">
        <v>6</v>
      </c>
      <c r="B11" s="2">
        <v>130</v>
      </c>
      <c r="C11" s="2">
        <v>240</v>
      </c>
      <c r="D11" s="2">
        <v>90</v>
      </c>
      <c r="E11" s="18">
        <f>SUM(B11:D11)</f>
        <v>460</v>
      </c>
      <c r="F11" s="2">
        <v>190</v>
      </c>
      <c r="G11" s="2">
        <v>160</v>
      </c>
      <c r="H11" s="11">
        <f t="shared" si="1"/>
        <v>350</v>
      </c>
      <c r="I11" s="20">
        <f t="shared" si="2"/>
        <v>810</v>
      </c>
    </row>
    <row r="12" spans="1:10" x14ac:dyDescent="0.25">
      <c r="A12" s="3" t="s">
        <v>7</v>
      </c>
      <c r="B12" s="2">
        <v>140</v>
      </c>
      <c r="C12" s="2">
        <v>250</v>
      </c>
      <c r="D12" s="2">
        <v>110</v>
      </c>
      <c r="E12" s="18">
        <f>SUM(B12:D12)</f>
        <v>500</v>
      </c>
      <c r="F12" s="2">
        <v>180</v>
      </c>
      <c r="G12" s="2">
        <v>120</v>
      </c>
      <c r="H12" s="11">
        <f t="shared" si="1"/>
        <v>300</v>
      </c>
      <c r="I12" s="20">
        <f t="shared" si="2"/>
        <v>800</v>
      </c>
    </row>
    <row r="13" spans="1:10" x14ac:dyDescent="0.25">
      <c r="A13" s="3" t="s">
        <v>8</v>
      </c>
      <c r="B13" s="2">
        <v>160</v>
      </c>
      <c r="C13" s="2">
        <v>220</v>
      </c>
      <c r="D13" s="2">
        <v>120</v>
      </c>
      <c r="E13" s="18">
        <f>SUM(B13:D13)</f>
        <v>500</v>
      </c>
      <c r="F13" s="2">
        <v>200</v>
      </c>
      <c r="G13" s="2">
        <v>130</v>
      </c>
      <c r="H13" s="11">
        <f t="shared" si="1"/>
        <v>330</v>
      </c>
      <c r="I13" s="20">
        <f t="shared" si="2"/>
        <v>830</v>
      </c>
    </row>
    <row r="14" spans="1:10" x14ac:dyDescent="0.25">
      <c r="A14" s="22" t="s">
        <v>18</v>
      </c>
      <c r="B14" s="23">
        <f t="shared" ref="B14:G14" si="6">SUM(B11:B13)</f>
        <v>430</v>
      </c>
      <c r="C14" s="23">
        <f t="shared" si="6"/>
        <v>710</v>
      </c>
      <c r="D14" s="23">
        <f t="shared" si="6"/>
        <v>320</v>
      </c>
      <c r="E14" s="23">
        <f t="shared" si="6"/>
        <v>1460</v>
      </c>
      <c r="F14" s="23">
        <f t="shared" si="6"/>
        <v>570</v>
      </c>
      <c r="G14" s="23">
        <f t="shared" si="6"/>
        <v>410</v>
      </c>
      <c r="H14" s="23">
        <f t="shared" si="1"/>
        <v>980</v>
      </c>
      <c r="I14" s="21">
        <f t="shared" si="2"/>
        <v>2440</v>
      </c>
      <c r="J14" s="6"/>
    </row>
    <row r="15" spans="1:10" x14ac:dyDescent="0.25">
      <c r="A15" s="3" t="s">
        <v>9</v>
      </c>
      <c r="B15" s="2">
        <v>180</v>
      </c>
      <c r="C15" s="2">
        <v>210</v>
      </c>
      <c r="D15" s="2">
        <v>90</v>
      </c>
      <c r="E15" s="18">
        <f>SUM(B15:D15)</f>
        <v>480</v>
      </c>
      <c r="F15" s="2">
        <v>230</v>
      </c>
      <c r="G15" s="2">
        <v>150</v>
      </c>
      <c r="H15" s="11">
        <f t="shared" si="1"/>
        <v>380</v>
      </c>
      <c r="I15" s="20">
        <f t="shared" si="2"/>
        <v>860</v>
      </c>
    </row>
    <row r="16" spans="1:10" x14ac:dyDescent="0.25">
      <c r="A16" s="3" t="s">
        <v>10</v>
      </c>
      <c r="B16" s="2">
        <v>150</v>
      </c>
      <c r="C16" s="2">
        <v>200</v>
      </c>
      <c r="D16" s="2">
        <v>80</v>
      </c>
      <c r="E16" s="18">
        <f>SUM(B16:D16)</f>
        <v>430</v>
      </c>
      <c r="F16" s="2">
        <v>140</v>
      </c>
      <c r="G16" s="2">
        <v>140</v>
      </c>
      <c r="H16" s="11">
        <f t="shared" si="1"/>
        <v>280</v>
      </c>
      <c r="I16" s="20">
        <f t="shared" si="2"/>
        <v>710</v>
      </c>
    </row>
    <row r="17" spans="1:10" x14ac:dyDescent="0.25">
      <c r="A17" s="3" t="s">
        <v>11</v>
      </c>
      <c r="B17" s="2">
        <v>160</v>
      </c>
      <c r="C17" s="2">
        <v>190</v>
      </c>
      <c r="D17" s="2">
        <v>85</v>
      </c>
      <c r="E17" s="18">
        <f>SUM(B17:D17)</f>
        <v>435</v>
      </c>
      <c r="F17" s="2">
        <v>200</v>
      </c>
      <c r="G17" s="2">
        <v>140</v>
      </c>
      <c r="H17" s="11">
        <f t="shared" si="1"/>
        <v>340</v>
      </c>
      <c r="I17" s="20">
        <f t="shared" si="2"/>
        <v>775</v>
      </c>
    </row>
    <row r="18" spans="1:10" x14ac:dyDescent="0.25">
      <c r="A18" s="22" t="s">
        <v>19</v>
      </c>
      <c r="B18" s="23">
        <f t="shared" ref="B18:G18" si="7">SUM(B15:B17)</f>
        <v>490</v>
      </c>
      <c r="C18" s="23">
        <f t="shared" si="7"/>
        <v>600</v>
      </c>
      <c r="D18" s="23">
        <f t="shared" si="7"/>
        <v>255</v>
      </c>
      <c r="E18" s="23">
        <f t="shared" si="7"/>
        <v>1345</v>
      </c>
      <c r="F18" s="23">
        <f t="shared" si="7"/>
        <v>570</v>
      </c>
      <c r="G18" s="23">
        <f t="shared" si="7"/>
        <v>430</v>
      </c>
      <c r="H18" s="23">
        <f t="shared" si="1"/>
        <v>1000</v>
      </c>
      <c r="I18" s="21">
        <f t="shared" si="2"/>
        <v>2345</v>
      </c>
      <c r="J18" s="6"/>
    </row>
    <row r="19" spans="1:10" ht="15.75" thickBot="1" x14ac:dyDescent="0.3">
      <c r="A19" s="14" t="s">
        <v>15</v>
      </c>
      <c r="B19" s="15">
        <f>SUM(B6,B10,B14,B18)</f>
        <v>1810</v>
      </c>
      <c r="C19" s="15">
        <f t="shared" ref="C19:I19" si="8">SUM(C6,C10,C14,C18)</f>
        <v>2660</v>
      </c>
      <c r="D19" s="15">
        <f t="shared" si="8"/>
        <v>1040</v>
      </c>
      <c r="E19" s="16">
        <f t="shared" si="8"/>
        <v>5510</v>
      </c>
      <c r="F19" s="15">
        <f t="shared" si="8"/>
        <v>2380</v>
      </c>
      <c r="G19" s="15">
        <f t="shared" si="8"/>
        <v>1610</v>
      </c>
      <c r="H19" s="15">
        <f t="shared" si="8"/>
        <v>3990</v>
      </c>
      <c r="I19" s="16">
        <f t="shared" si="8"/>
        <v>9500</v>
      </c>
      <c r="J19" s="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</sheetPr>
  <dimension ref="A1:J19"/>
  <sheetViews>
    <sheetView workbookViewId="0">
      <selection activeCell="D23" sqref="D23"/>
    </sheetView>
  </sheetViews>
  <sheetFormatPr baseColWidth="10" defaultRowHeight="15" outlineLevelRow="2" outlineLevelCol="2" x14ac:dyDescent="0.25"/>
  <cols>
    <col min="2" max="2" width="12.7109375" customWidth="1" outlineLevel="2"/>
    <col min="3" max="4" width="11.42578125" customWidth="1" outlineLevel="2"/>
    <col min="5" max="5" width="11.42578125" customWidth="1" outlineLevel="1"/>
    <col min="6" max="7" width="11.42578125" customWidth="1" outlineLevel="2"/>
    <col min="8" max="8" width="11.42578125" customWidth="1" outlineLevel="1"/>
    <col min="9" max="9" width="15" customWidth="1"/>
  </cols>
  <sheetData>
    <row r="1" spans="1:10" x14ac:dyDescent="0.25">
      <c r="E1" s="10"/>
      <c r="H1" s="10"/>
      <c r="I1" s="9"/>
    </row>
    <row r="2" spans="1:10" x14ac:dyDescent="0.25">
      <c r="A2" s="4"/>
      <c r="B2" s="5" t="s">
        <v>12</v>
      </c>
      <c r="C2" s="5" t="s">
        <v>13</v>
      </c>
      <c r="D2" s="5" t="s">
        <v>14</v>
      </c>
      <c r="E2" s="17" t="s">
        <v>22</v>
      </c>
      <c r="F2" s="5" t="s">
        <v>20</v>
      </c>
      <c r="G2" s="5" t="s">
        <v>21</v>
      </c>
      <c r="H2" s="17" t="s">
        <v>23</v>
      </c>
      <c r="I2" s="19" t="s">
        <v>24</v>
      </c>
    </row>
    <row r="3" spans="1:10" outlineLevel="2" x14ac:dyDescent="0.25">
      <c r="A3" s="3" t="s">
        <v>0</v>
      </c>
      <c r="B3" s="2">
        <v>150</v>
      </c>
      <c r="C3" s="2">
        <v>220</v>
      </c>
      <c r="D3" s="2">
        <v>85</v>
      </c>
      <c r="E3" s="18">
        <f t="shared" ref="E3:E5" si="0">SUM(B3:D3)</f>
        <v>455</v>
      </c>
      <c r="F3" s="2">
        <v>200</v>
      </c>
      <c r="G3" s="2">
        <v>120</v>
      </c>
      <c r="H3" s="11">
        <f t="shared" ref="H3:H18" si="1">SUM(F3:G3)</f>
        <v>320</v>
      </c>
      <c r="I3" s="20">
        <f>SUM(E3,H3)</f>
        <v>775</v>
      </c>
    </row>
    <row r="4" spans="1:10" outlineLevel="2" x14ac:dyDescent="0.25">
      <c r="A4" s="3" t="s">
        <v>1</v>
      </c>
      <c r="B4" s="2">
        <v>160</v>
      </c>
      <c r="C4" s="2">
        <v>210</v>
      </c>
      <c r="D4" s="2">
        <v>90</v>
      </c>
      <c r="E4" s="18">
        <f t="shared" si="0"/>
        <v>460</v>
      </c>
      <c r="F4" s="2">
        <v>210</v>
      </c>
      <c r="G4" s="2">
        <v>150</v>
      </c>
      <c r="H4" s="11">
        <f t="shared" si="1"/>
        <v>360</v>
      </c>
      <c r="I4" s="20">
        <f t="shared" ref="I4:I18" si="2">SUM(E4,H4)</f>
        <v>820</v>
      </c>
    </row>
    <row r="5" spans="1:10" outlineLevel="2" x14ac:dyDescent="0.25">
      <c r="A5" s="3" t="s">
        <v>2</v>
      </c>
      <c r="B5" s="2">
        <v>200</v>
      </c>
      <c r="C5" s="2">
        <v>230</v>
      </c>
      <c r="D5" s="2">
        <v>80</v>
      </c>
      <c r="E5" s="18">
        <f t="shared" si="0"/>
        <v>510</v>
      </c>
      <c r="F5" s="2">
        <v>190</v>
      </c>
      <c r="G5" s="2">
        <v>130</v>
      </c>
      <c r="H5" s="11">
        <f t="shared" si="1"/>
        <v>320</v>
      </c>
      <c r="I5" s="20">
        <f t="shared" si="2"/>
        <v>830</v>
      </c>
    </row>
    <row r="6" spans="1:10" outlineLevel="1" x14ac:dyDescent="0.25">
      <c r="A6" s="12" t="s">
        <v>16</v>
      </c>
      <c r="B6" s="13">
        <f t="shared" ref="B6:E6" si="3">SUM(B3:B5)</f>
        <v>510</v>
      </c>
      <c r="C6" s="13">
        <f t="shared" si="3"/>
        <v>660</v>
      </c>
      <c r="D6" s="13">
        <f t="shared" si="3"/>
        <v>255</v>
      </c>
      <c r="E6" s="13">
        <f t="shared" si="3"/>
        <v>1425</v>
      </c>
      <c r="F6" s="13">
        <f t="shared" ref="F6" si="4">SUM(F3:F5)</f>
        <v>600</v>
      </c>
      <c r="G6" s="13">
        <f t="shared" ref="G6" si="5">SUM(G3:G5)</f>
        <v>400</v>
      </c>
      <c r="H6" s="13">
        <f t="shared" si="1"/>
        <v>1000</v>
      </c>
      <c r="I6" s="21">
        <f t="shared" si="2"/>
        <v>2425</v>
      </c>
      <c r="J6" s="7"/>
    </row>
    <row r="7" spans="1:10" outlineLevel="2" x14ac:dyDescent="0.25">
      <c r="A7" s="3" t="s">
        <v>3</v>
      </c>
      <c r="B7" s="2">
        <v>140</v>
      </c>
      <c r="C7" s="2">
        <v>240</v>
      </c>
      <c r="D7" s="2">
        <v>70</v>
      </c>
      <c r="E7" s="18">
        <f>SUM(B7:D7)</f>
        <v>450</v>
      </c>
      <c r="F7" s="2">
        <v>200</v>
      </c>
      <c r="G7" s="2">
        <v>110</v>
      </c>
      <c r="H7" s="11">
        <f t="shared" si="1"/>
        <v>310</v>
      </c>
      <c r="I7" s="20">
        <f t="shared" si="2"/>
        <v>760</v>
      </c>
    </row>
    <row r="8" spans="1:10" outlineLevel="2" x14ac:dyDescent="0.25">
      <c r="A8" s="3" t="s">
        <v>4</v>
      </c>
      <c r="B8" s="2">
        <v>130</v>
      </c>
      <c r="C8" s="2">
        <v>220</v>
      </c>
      <c r="D8" s="2">
        <v>60</v>
      </c>
      <c r="E8" s="18">
        <f>SUM(B8:D8)</f>
        <v>410</v>
      </c>
      <c r="F8" s="2">
        <v>210</v>
      </c>
      <c r="G8" s="2">
        <v>120</v>
      </c>
      <c r="H8" s="11">
        <f t="shared" si="1"/>
        <v>330</v>
      </c>
      <c r="I8" s="20">
        <f t="shared" si="2"/>
        <v>740</v>
      </c>
    </row>
    <row r="9" spans="1:10" outlineLevel="2" x14ac:dyDescent="0.25">
      <c r="A9" s="3" t="s">
        <v>5</v>
      </c>
      <c r="B9" s="2">
        <v>110</v>
      </c>
      <c r="C9" s="2">
        <v>230</v>
      </c>
      <c r="D9" s="2">
        <v>80</v>
      </c>
      <c r="E9" s="18">
        <f>SUM(B9:D9)</f>
        <v>420</v>
      </c>
      <c r="F9" s="2">
        <v>230</v>
      </c>
      <c r="G9" s="2">
        <v>140</v>
      </c>
      <c r="H9" s="11">
        <f t="shared" si="1"/>
        <v>370</v>
      </c>
      <c r="I9" s="20">
        <f t="shared" si="2"/>
        <v>790</v>
      </c>
    </row>
    <row r="10" spans="1:10" outlineLevel="1" x14ac:dyDescent="0.25">
      <c r="A10" s="12" t="s">
        <v>17</v>
      </c>
      <c r="B10" s="13">
        <f t="shared" ref="B10:E10" si="6">SUM(B7:B9)</f>
        <v>380</v>
      </c>
      <c r="C10" s="13">
        <f t="shared" si="6"/>
        <v>690</v>
      </c>
      <c r="D10" s="13">
        <f t="shared" si="6"/>
        <v>210</v>
      </c>
      <c r="E10" s="13">
        <f t="shared" si="6"/>
        <v>1280</v>
      </c>
      <c r="F10" s="13">
        <f t="shared" ref="F10" si="7">SUM(F7:F9)</f>
        <v>640</v>
      </c>
      <c r="G10" s="13">
        <f t="shared" ref="G10" si="8">SUM(G7:G9)</f>
        <v>370</v>
      </c>
      <c r="H10" s="13">
        <f t="shared" si="1"/>
        <v>1010</v>
      </c>
      <c r="I10" s="21">
        <f t="shared" si="2"/>
        <v>2290</v>
      </c>
      <c r="J10" s="6"/>
    </row>
    <row r="11" spans="1:10" outlineLevel="2" x14ac:dyDescent="0.25">
      <c r="A11" s="3" t="s">
        <v>6</v>
      </c>
      <c r="B11" s="2">
        <v>130</v>
      </c>
      <c r="C11" s="2">
        <v>240</v>
      </c>
      <c r="D11" s="2">
        <v>90</v>
      </c>
      <c r="E11" s="18">
        <f>SUM(B11:D11)</f>
        <v>460</v>
      </c>
      <c r="F11" s="2">
        <v>190</v>
      </c>
      <c r="G11" s="2">
        <v>160</v>
      </c>
      <c r="H11" s="11">
        <f t="shared" si="1"/>
        <v>350</v>
      </c>
      <c r="I11" s="20">
        <f t="shared" si="2"/>
        <v>810</v>
      </c>
    </row>
    <row r="12" spans="1:10" outlineLevel="2" x14ac:dyDescent="0.25">
      <c r="A12" s="3" t="s">
        <v>7</v>
      </c>
      <c r="B12" s="2">
        <v>140</v>
      </c>
      <c r="C12" s="2">
        <v>250</v>
      </c>
      <c r="D12" s="2">
        <v>110</v>
      </c>
      <c r="E12" s="18">
        <f>SUM(B12:D12)</f>
        <v>500</v>
      </c>
      <c r="F12" s="2">
        <v>180</v>
      </c>
      <c r="G12" s="2">
        <v>120</v>
      </c>
      <c r="H12" s="11">
        <f t="shared" si="1"/>
        <v>300</v>
      </c>
      <c r="I12" s="20">
        <f t="shared" si="2"/>
        <v>800</v>
      </c>
    </row>
    <row r="13" spans="1:10" outlineLevel="2" x14ac:dyDescent="0.25">
      <c r="A13" s="3" t="s">
        <v>8</v>
      </c>
      <c r="B13" s="2">
        <v>160</v>
      </c>
      <c r="C13" s="2">
        <v>220</v>
      </c>
      <c r="D13" s="2">
        <v>120</v>
      </c>
      <c r="E13" s="18">
        <f>SUM(B13:D13)</f>
        <v>500</v>
      </c>
      <c r="F13" s="2">
        <v>200</v>
      </c>
      <c r="G13" s="2">
        <v>130</v>
      </c>
      <c r="H13" s="11">
        <f t="shared" si="1"/>
        <v>330</v>
      </c>
      <c r="I13" s="20">
        <f t="shared" si="2"/>
        <v>830</v>
      </c>
    </row>
    <row r="14" spans="1:10" outlineLevel="1" x14ac:dyDescent="0.25">
      <c r="A14" s="12" t="s">
        <v>18</v>
      </c>
      <c r="B14" s="13">
        <f t="shared" ref="B14:E14" si="9">SUM(B11:B13)</f>
        <v>430</v>
      </c>
      <c r="C14" s="13">
        <f t="shared" si="9"/>
        <v>710</v>
      </c>
      <c r="D14" s="13">
        <f t="shared" si="9"/>
        <v>320</v>
      </c>
      <c r="E14" s="13">
        <f t="shared" si="9"/>
        <v>1460</v>
      </c>
      <c r="F14" s="13">
        <f t="shared" ref="F14" si="10">SUM(F11:F13)</f>
        <v>570</v>
      </c>
      <c r="G14" s="13">
        <f t="shared" ref="G14" si="11">SUM(G11:G13)</f>
        <v>410</v>
      </c>
      <c r="H14" s="13">
        <f t="shared" si="1"/>
        <v>980</v>
      </c>
      <c r="I14" s="21">
        <f t="shared" si="2"/>
        <v>2440</v>
      </c>
      <c r="J14" s="6"/>
    </row>
    <row r="15" spans="1:10" outlineLevel="2" x14ac:dyDescent="0.25">
      <c r="A15" s="3" t="s">
        <v>9</v>
      </c>
      <c r="B15" s="2">
        <v>180</v>
      </c>
      <c r="C15" s="2">
        <v>210</v>
      </c>
      <c r="D15" s="2">
        <v>90</v>
      </c>
      <c r="E15" s="18">
        <f>SUM(B15:D15)</f>
        <v>480</v>
      </c>
      <c r="F15" s="2">
        <v>230</v>
      </c>
      <c r="G15" s="2">
        <v>150</v>
      </c>
      <c r="H15" s="11">
        <f t="shared" si="1"/>
        <v>380</v>
      </c>
      <c r="I15" s="20">
        <f t="shared" si="2"/>
        <v>860</v>
      </c>
    </row>
    <row r="16" spans="1:10" outlineLevel="2" x14ac:dyDescent="0.25">
      <c r="A16" s="3" t="s">
        <v>10</v>
      </c>
      <c r="B16" s="2">
        <v>150</v>
      </c>
      <c r="C16" s="2">
        <v>200</v>
      </c>
      <c r="D16" s="2">
        <v>80</v>
      </c>
      <c r="E16" s="18">
        <f>SUM(B16:D16)</f>
        <v>430</v>
      </c>
      <c r="F16" s="2">
        <v>140</v>
      </c>
      <c r="G16" s="2">
        <v>140</v>
      </c>
      <c r="H16" s="11">
        <f t="shared" si="1"/>
        <v>280</v>
      </c>
      <c r="I16" s="20">
        <f t="shared" si="2"/>
        <v>710</v>
      </c>
    </row>
    <row r="17" spans="1:10" outlineLevel="2" x14ac:dyDescent="0.25">
      <c r="A17" s="3" t="s">
        <v>11</v>
      </c>
      <c r="B17" s="2">
        <v>160</v>
      </c>
      <c r="C17" s="2">
        <v>190</v>
      </c>
      <c r="D17" s="2">
        <v>85</v>
      </c>
      <c r="E17" s="18">
        <f>SUM(B17:D17)</f>
        <v>435</v>
      </c>
      <c r="F17" s="2">
        <v>200</v>
      </c>
      <c r="G17" s="2">
        <v>140</v>
      </c>
      <c r="H17" s="11">
        <f t="shared" si="1"/>
        <v>340</v>
      </c>
      <c r="I17" s="20">
        <f t="shared" si="2"/>
        <v>775</v>
      </c>
    </row>
    <row r="18" spans="1:10" outlineLevel="1" x14ac:dyDescent="0.25">
      <c r="A18" s="12" t="s">
        <v>19</v>
      </c>
      <c r="B18" s="13">
        <f t="shared" ref="B18:E18" si="12">SUM(B15:B17)</f>
        <v>490</v>
      </c>
      <c r="C18" s="13">
        <f t="shared" si="12"/>
        <v>600</v>
      </c>
      <c r="D18" s="13">
        <f t="shared" si="12"/>
        <v>255</v>
      </c>
      <c r="E18" s="13">
        <f t="shared" si="12"/>
        <v>1345</v>
      </c>
      <c r="F18" s="13">
        <f t="shared" ref="F18" si="13">SUM(F15:F17)</f>
        <v>570</v>
      </c>
      <c r="G18" s="13">
        <f t="shared" ref="G18" si="14">SUM(G15:G17)</f>
        <v>430</v>
      </c>
      <c r="H18" s="13">
        <f t="shared" si="1"/>
        <v>1000</v>
      </c>
      <c r="I18" s="21">
        <f t="shared" si="2"/>
        <v>2345</v>
      </c>
      <c r="J18" s="6"/>
    </row>
    <row r="19" spans="1:10" ht="15.75" thickBot="1" x14ac:dyDescent="0.3">
      <c r="A19" s="14" t="s">
        <v>15</v>
      </c>
      <c r="B19" s="15">
        <f>SUM(B6,B10,B14,B18)</f>
        <v>1810</v>
      </c>
      <c r="C19" s="15">
        <f t="shared" ref="C19:E19" si="15">SUM(C6,C10,C14,C18)</f>
        <v>2660</v>
      </c>
      <c r="D19" s="15">
        <f t="shared" si="15"/>
        <v>1040</v>
      </c>
      <c r="E19" s="16">
        <f t="shared" si="15"/>
        <v>5510</v>
      </c>
      <c r="F19" s="15">
        <f t="shared" ref="F19" si="16">SUM(F6,F10,F14,F18)</f>
        <v>2380</v>
      </c>
      <c r="G19" s="15">
        <f t="shared" ref="G19" si="17">SUM(G6,G10,G14,G18)</f>
        <v>1610</v>
      </c>
      <c r="H19" s="15">
        <f t="shared" ref="H19:I19" si="18">SUM(H6,H10,H14,H18)</f>
        <v>3990</v>
      </c>
      <c r="I19" s="16">
        <f t="shared" si="18"/>
        <v>9500</v>
      </c>
      <c r="J19" s="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F27" sqref="F27"/>
    </sheetView>
  </sheetViews>
  <sheetFormatPr baseColWidth="10" defaultRowHeight="15" outlineLevelRow="2" x14ac:dyDescent="0.25"/>
  <sheetData>
    <row r="1" spans="1:3" x14ac:dyDescent="0.25">
      <c r="A1" s="25" t="s">
        <v>28</v>
      </c>
      <c r="B1" s="25" t="s">
        <v>31</v>
      </c>
      <c r="C1" s="26" t="s">
        <v>26</v>
      </c>
    </row>
    <row r="2" spans="1:3" outlineLevel="2" x14ac:dyDescent="0.25">
      <c r="A2" t="s">
        <v>25</v>
      </c>
      <c r="B2" t="s">
        <v>0</v>
      </c>
      <c r="C2" s="2">
        <v>490</v>
      </c>
    </row>
    <row r="3" spans="1:3" outlineLevel="2" x14ac:dyDescent="0.25">
      <c r="A3" t="s">
        <v>25</v>
      </c>
      <c r="B3" t="s">
        <v>1</v>
      </c>
      <c r="C3" s="2">
        <v>500</v>
      </c>
    </row>
    <row r="4" spans="1:3" outlineLevel="2" x14ac:dyDescent="0.25">
      <c r="A4" t="s">
        <v>25</v>
      </c>
      <c r="B4" t="s">
        <v>2</v>
      </c>
      <c r="C4" s="2">
        <v>400</v>
      </c>
    </row>
    <row r="5" spans="1:3" outlineLevel="1" x14ac:dyDescent="0.25">
      <c r="A5" s="1" t="s">
        <v>29</v>
      </c>
      <c r="B5" s="1"/>
      <c r="C5" s="28">
        <f>SUM(C2:C4)</f>
        <v>1390</v>
      </c>
    </row>
    <row r="6" spans="1:3" outlineLevel="2" x14ac:dyDescent="0.25">
      <c r="A6" t="s">
        <v>25</v>
      </c>
      <c r="B6" t="s">
        <v>3</v>
      </c>
      <c r="C6" s="2">
        <v>300</v>
      </c>
    </row>
    <row r="7" spans="1:3" outlineLevel="2" x14ac:dyDescent="0.25">
      <c r="A7" t="s">
        <v>25</v>
      </c>
      <c r="B7" t="s">
        <v>4</v>
      </c>
      <c r="C7" s="2">
        <v>450</v>
      </c>
    </row>
    <row r="8" spans="1:3" outlineLevel="2" x14ac:dyDescent="0.25">
      <c r="A8" t="s">
        <v>25</v>
      </c>
      <c r="B8" t="s">
        <v>5</v>
      </c>
      <c r="C8" s="2">
        <v>620</v>
      </c>
    </row>
    <row r="9" spans="1:3" outlineLevel="1" x14ac:dyDescent="0.25">
      <c r="A9" s="1" t="s">
        <v>30</v>
      </c>
      <c r="B9" s="1"/>
      <c r="C9" s="28">
        <f>SUM(C6:C8)</f>
        <v>1370</v>
      </c>
    </row>
    <row r="10" spans="1:3" outlineLevel="1" x14ac:dyDescent="0.25">
      <c r="A10" t="s">
        <v>27</v>
      </c>
      <c r="B10" t="s">
        <v>0</v>
      </c>
      <c r="C10" s="2">
        <v>340</v>
      </c>
    </row>
    <row r="11" spans="1:3" outlineLevel="1" x14ac:dyDescent="0.25">
      <c r="A11" t="s">
        <v>27</v>
      </c>
      <c r="B11" t="s">
        <v>1</v>
      </c>
      <c r="C11" s="2">
        <v>280</v>
      </c>
    </row>
    <row r="12" spans="1:3" outlineLevel="1" x14ac:dyDescent="0.25">
      <c r="A12" t="s">
        <v>27</v>
      </c>
      <c r="B12" t="s">
        <v>2</v>
      </c>
      <c r="C12" s="2">
        <v>300</v>
      </c>
    </row>
    <row r="13" spans="1:3" outlineLevel="1" x14ac:dyDescent="0.25">
      <c r="A13" s="1" t="s">
        <v>29</v>
      </c>
      <c r="B13" s="1"/>
      <c r="C13" s="28">
        <f>SUM(C10:C12)</f>
        <v>920</v>
      </c>
    </row>
    <row r="14" spans="1:3" outlineLevel="1" x14ac:dyDescent="0.25">
      <c r="A14" t="s">
        <v>27</v>
      </c>
      <c r="B14" t="s">
        <v>3</v>
      </c>
      <c r="C14" s="2">
        <v>420</v>
      </c>
    </row>
    <row r="15" spans="1:3" outlineLevel="1" x14ac:dyDescent="0.25">
      <c r="A15" t="s">
        <v>27</v>
      </c>
      <c r="B15" t="s">
        <v>4</v>
      </c>
      <c r="C15" s="2">
        <v>410</v>
      </c>
    </row>
    <row r="16" spans="1:3" outlineLevel="1" x14ac:dyDescent="0.25">
      <c r="A16" t="s">
        <v>27</v>
      </c>
      <c r="B16" t="s">
        <v>5</v>
      </c>
      <c r="C16" s="2">
        <v>380</v>
      </c>
    </row>
    <row r="17" spans="1:3" outlineLevel="1" x14ac:dyDescent="0.25">
      <c r="A17" s="1" t="s">
        <v>30</v>
      </c>
      <c r="B17" s="1"/>
      <c r="C17" s="28">
        <f>SUM(C14:C16)</f>
        <v>1210</v>
      </c>
    </row>
    <row r="18" spans="1:3" x14ac:dyDescent="0.25">
      <c r="A18" s="24" t="s">
        <v>32</v>
      </c>
      <c r="B18" s="24"/>
      <c r="C18" s="27">
        <f>C5+C9+C13+C17</f>
        <v>4890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D13" sqref="D13"/>
    </sheetView>
  </sheetViews>
  <sheetFormatPr baseColWidth="10" defaultRowHeight="15" x14ac:dyDescent="0.25"/>
  <cols>
    <col min="1" max="1" width="9.5703125" style="31" customWidth="1"/>
    <col min="2" max="2" width="36.85546875" style="31" customWidth="1"/>
    <col min="3" max="3" width="13.85546875" style="31" customWidth="1"/>
    <col min="4" max="4" width="14.42578125" style="31" bestFit="1" customWidth="1"/>
    <col min="5" max="5" width="9.85546875" style="31" bestFit="1" customWidth="1"/>
    <col min="6" max="6" width="10" style="31" customWidth="1"/>
    <col min="7" max="7" width="11.5703125" customWidth="1"/>
    <col min="8" max="8" width="13.28515625" style="31" customWidth="1"/>
    <col min="9" max="16384" width="11.42578125" style="31"/>
  </cols>
  <sheetData>
    <row r="1" spans="1:6" x14ac:dyDescent="0.25">
      <c r="A1" s="29" t="s">
        <v>33</v>
      </c>
      <c r="B1" s="29" t="s">
        <v>34</v>
      </c>
      <c r="C1" s="29" t="s">
        <v>36</v>
      </c>
      <c r="D1" s="29" t="s">
        <v>35</v>
      </c>
      <c r="E1" s="29" t="s">
        <v>37</v>
      </c>
      <c r="F1" s="30" t="s">
        <v>38</v>
      </c>
    </row>
    <row r="2" spans="1:6" x14ac:dyDescent="0.25">
      <c r="A2" s="32" t="s">
        <v>39</v>
      </c>
      <c r="B2" s="32" t="s">
        <v>40</v>
      </c>
      <c r="C2" s="32" t="s">
        <v>12</v>
      </c>
      <c r="D2" s="32" t="s">
        <v>41</v>
      </c>
      <c r="E2" s="32" t="s">
        <v>42</v>
      </c>
      <c r="F2" s="33">
        <v>1800</v>
      </c>
    </row>
    <row r="3" spans="1:6" x14ac:dyDescent="0.25">
      <c r="A3" s="32" t="s">
        <v>43</v>
      </c>
      <c r="B3" s="32" t="s">
        <v>44</v>
      </c>
      <c r="C3" s="32" t="s">
        <v>12</v>
      </c>
      <c r="D3" s="32" t="s">
        <v>41</v>
      </c>
      <c r="E3" s="32" t="s">
        <v>42</v>
      </c>
      <c r="F3" s="33">
        <v>44</v>
      </c>
    </row>
    <row r="4" spans="1:6" x14ac:dyDescent="0.25">
      <c r="A4" s="32" t="s">
        <v>45</v>
      </c>
      <c r="B4" s="32" t="s">
        <v>46</v>
      </c>
      <c r="C4" s="32" t="s">
        <v>12</v>
      </c>
      <c r="D4" s="32" t="s">
        <v>47</v>
      </c>
      <c r="E4" s="32" t="s">
        <v>42</v>
      </c>
      <c r="F4" s="33">
        <v>120</v>
      </c>
    </row>
    <row r="5" spans="1:6" x14ac:dyDescent="0.25">
      <c r="A5" s="32" t="s">
        <v>48</v>
      </c>
      <c r="B5" s="32" t="s">
        <v>49</v>
      </c>
      <c r="C5" s="32" t="s">
        <v>12</v>
      </c>
      <c r="D5" s="32" t="s">
        <v>47</v>
      </c>
      <c r="E5" s="32" t="s">
        <v>42</v>
      </c>
      <c r="F5" s="33">
        <v>156</v>
      </c>
    </row>
    <row r="6" spans="1:6" x14ac:dyDescent="0.25">
      <c r="A6" s="32" t="s">
        <v>50</v>
      </c>
      <c r="B6" s="32" t="s">
        <v>51</v>
      </c>
      <c r="C6" s="32" t="s">
        <v>12</v>
      </c>
      <c r="D6" s="32" t="s">
        <v>47</v>
      </c>
      <c r="E6" s="32" t="s">
        <v>42</v>
      </c>
      <c r="F6" s="33">
        <v>1</v>
      </c>
    </row>
    <row r="7" spans="1:6" x14ac:dyDescent="0.25">
      <c r="A7" s="32" t="s">
        <v>52</v>
      </c>
      <c r="B7" s="32" t="s">
        <v>53</v>
      </c>
      <c r="C7" s="32" t="s">
        <v>12</v>
      </c>
      <c r="D7" s="32" t="s">
        <v>54</v>
      </c>
      <c r="E7" s="32" t="s">
        <v>42</v>
      </c>
      <c r="F7" s="33">
        <v>34</v>
      </c>
    </row>
    <row r="8" spans="1:6" x14ac:dyDescent="0.25">
      <c r="A8" s="32" t="s">
        <v>55</v>
      </c>
      <c r="B8" s="32" t="s">
        <v>56</v>
      </c>
      <c r="C8" s="32" t="s">
        <v>12</v>
      </c>
      <c r="D8" s="32" t="s">
        <v>54</v>
      </c>
      <c r="E8" s="32" t="s">
        <v>42</v>
      </c>
      <c r="F8" s="33">
        <v>55</v>
      </c>
    </row>
    <row r="9" spans="1:6" x14ac:dyDescent="0.25">
      <c r="A9" s="31" t="s">
        <v>88</v>
      </c>
      <c r="B9" s="31" t="s">
        <v>85</v>
      </c>
      <c r="C9" s="31" t="s">
        <v>12</v>
      </c>
      <c r="D9" s="31" t="s">
        <v>86</v>
      </c>
      <c r="E9" s="31" t="s">
        <v>42</v>
      </c>
      <c r="F9" s="31">
        <v>100</v>
      </c>
    </row>
    <row r="10" spans="1:6" x14ac:dyDescent="0.25">
      <c r="A10" s="31" t="s">
        <v>89</v>
      </c>
      <c r="B10" s="31" t="s">
        <v>87</v>
      </c>
      <c r="C10" s="31" t="s">
        <v>12</v>
      </c>
      <c r="D10" s="31" t="s">
        <v>86</v>
      </c>
      <c r="E10" s="31" t="s">
        <v>42</v>
      </c>
      <c r="F10" s="31">
        <v>350</v>
      </c>
    </row>
    <row r="11" spans="1:6" x14ac:dyDescent="0.25">
      <c r="A11" s="32" t="s">
        <v>58</v>
      </c>
      <c r="B11" s="32" t="s">
        <v>59</v>
      </c>
      <c r="C11" s="32" t="s">
        <v>61</v>
      </c>
      <c r="D11" s="32" t="s">
        <v>60</v>
      </c>
      <c r="E11" s="32" t="s">
        <v>62</v>
      </c>
      <c r="F11" s="33">
        <v>4</v>
      </c>
    </row>
    <row r="12" spans="1:6" x14ac:dyDescent="0.25">
      <c r="A12" s="32" t="s">
        <v>63</v>
      </c>
      <c r="B12" s="32" t="s">
        <v>64</v>
      </c>
      <c r="C12" s="32" t="s">
        <v>61</v>
      </c>
      <c r="D12" s="32" t="s">
        <v>60</v>
      </c>
      <c r="E12" s="32" t="s">
        <v>62</v>
      </c>
      <c r="F12" s="33">
        <v>233</v>
      </c>
    </row>
    <row r="13" spans="1:6" x14ac:dyDescent="0.25">
      <c r="A13" s="32" t="s">
        <v>68</v>
      </c>
      <c r="B13" s="32" t="s">
        <v>69</v>
      </c>
      <c r="C13" s="32" t="s">
        <v>61</v>
      </c>
      <c r="D13" s="32" t="s">
        <v>67</v>
      </c>
      <c r="E13" s="32" t="s">
        <v>62</v>
      </c>
      <c r="F13" s="33">
        <v>700</v>
      </c>
    </row>
    <row r="14" spans="1:6" x14ac:dyDescent="0.25">
      <c r="A14" s="32" t="s">
        <v>65</v>
      </c>
      <c r="B14" s="32" t="s">
        <v>66</v>
      </c>
      <c r="C14" s="32" t="s">
        <v>61</v>
      </c>
      <c r="D14" s="32" t="s">
        <v>67</v>
      </c>
      <c r="E14" s="32" t="s">
        <v>42</v>
      </c>
      <c r="F14" s="33">
        <v>14</v>
      </c>
    </row>
    <row r="15" spans="1:6" x14ac:dyDescent="0.25">
      <c r="A15" s="32" t="s">
        <v>73</v>
      </c>
      <c r="B15" s="32" t="s">
        <v>83</v>
      </c>
      <c r="C15" s="32" t="s">
        <v>61</v>
      </c>
      <c r="D15" s="32" t="s">
        <v>78</v>
      </c>
      <c r="E15" s="32" t="s">
        <v>82</v>
      </c>
      <c r="F15" s="33">
        <v>2</v>
      </c>
    </row>
    <row r="16" spans="1:6" x14ac:dyDescent="0.25">
      <c r="A16" s="32" t="s">
        <v>71</v>
      </c>
      <c r="B16" s="32" t="s">
        <v>80</v>
      </c>
      <c r="C16" s="32" t="s">
        <v>61</v>
      </c>
      <c r="D16" s="32" t="s">
        <v>78</v>
      </c>
      <c r="E16" s="32" t="s">
        <v>62</v>
      </c>
      <c r="F16" s="33">
        <v>3</v>
      </c>
    </row>
    <row r="17" spans="1:6" x14ac:dyDescent="0.25">
      <c r="A17" s="32" t="s">
        <v>72</v>
      </c>
      <c r="B17" s="32" t="s">
        <v>81</v>
      </c>
      <c r="C17" s="32" t="s">
        <v>61</v>
      </c>
      <c r="D17" s="32" t="s">
        <v>78</v>
      </c>
      <c r="E17" s="32" t="s">
        <v>62</v>
      </c>
      <c r="F17" s="33">
        <v>56</v>
      </c>
    </row>
    <row r="18" spans="1:6" x14ac:dyDescent="0.25">
      <c r="A18" s="32" t="s">
        <v>74</v>
      </c>
      <c r="B18" s="32" t="s">
        <v>84</v>
      </c>
      <c r="C18" s="32" t="s">
        <v>61</v>
      </c>
      <c r="D18" s="32" t="s">
        <v>79</v>
      </c>
      <c r="E18" s="32" t="s">
        <v>82</v>
      </c>
      <c r="F18" s="33">
        <v>8</v>
      </c>
    </row>
    <row r="19" spans="1:6" x14ac:dyDescent="0.25">
      <c r="A19" s="32" t="s">
        <v>75</v>
      </c>
      <c r="B19" s="32" t="s">
        <v>76</v>
      </c>
      <c r="C19" s="32" t="s">
        <v>61</v>
      </c>
      <c r="D19" s="32" t="s">
        <v>79</v>
      </c>
      <c r="E19" s="32" t="s">
        <v>42</v>
      </c>
      <c r="F19" s="33">
        <v>920</v>
      </c>
    </row>
    <row r="20" spans="1:6" x14ac:dyDescent="0.25">
      <c r="A20" s="32" t="s">
        <v>77</v>
      </c>
      <c r="B20" s="32" t="s">
        <v>66</v>
      </c>
      <c r="C20" s="32" t="s">
        <v>61</v>
      </c>
      <c r="D20" s="32" t="s">
        <v>79</v>
      </c>
      <c r="E20" s="32" t="s">
        <v>42</v>
      </c>
      <c r="F20" s="33">
        <v>30</v>
      </c>
    </row>
    <row r="21" spans="1:6" x14ac:dyDescent="0.25">
      <c r="F21" s="33"/>
    </row>
    <row r="22" spans="1:6" x14ac:dyDescent="0.25">
      <c r="F22" s="33"/>
    </row>
    <row r="23" spans="1:6" x14ac:dyDescent="0.25">
      <c r="F23" s="33"/>
    </row>
    <row r="24" spans="1:6" x14ac:dyDescent="0.25">
      <c r="F24" s="33"/>
    </row>
    <row r="25" spans="1:6" x14ac:dyDescent="0.25">
      <c r="F25" s="33"/>
    </row>
    <row r="26" spans="1:6" x14ac:dyDescent="0.25">
      <c r="F26" s="33"/>
    </row>
    <row r="27" spans="1:6" x14ac:dyDescent="0.25">
      <c r="F27" s="33"/>
    </row>
    <row r="28" spans="1:6" x14ac:dyDescent="0.25">
      <c r="F28" s="33"/>
    </row>
    <row r="29" spans="1:6" x14ac:dyDescent="0.25">
      <c r="F29" s="33"/>
    </row>
    <row r="30" spans="1:6" x14ac:dyDescent="0.25">
      <c r="F30" s="33"/>
    </row>
    <row r="31" spans="1:6" x14ac:dyDescent="0.25">
      <c r="F31" s="33"/>
    </row>
    <row r="32" spans="1:6" x14ac:dyDescent="0.25">
      <c r="F32" s="33"/>
    </row>
    <row r="33" spans="6:6" x14ac:dyDescent="0.25">
      <c r="F33" s="33"/>
    </row>
    <row r="34" spans="6:6" x14ac:dyDescent="0.25">
      <c r="F34" s="33"/>
    </row>
  </sheetData>
  <dataValidations count="3">
    <dataValidation type="list" allowBlank="1" showInputMessage="1" showErrorMessage="1" sqref="E21:E26">
      <formula1>"Rot,Weiß"</formula1>
    </dataValidation>
    <dataValidation type="list" allowBlank="1" showInputMessage="1" showErrorMessage="1" sqref="C36:C37">
      <formula1>"länderliste"</formula1>
    </dataValidation>
    <dataValidation type="list" allowBlank="1" showInputMessage="1" showErrorMessage="1" sqref="C21:C35">
      <formula1>#REF!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K14" sqref="K14"/>
    </sheetView>
  </sheetViews>
  <sheetFormatPr baseColWidth="10" defaultRowHeight="15" outlineLevelRow="3" x14ac:dyDescent="0.25"/>
  <cols>
    <col min="1" max="1" width="9.5703125" style="31" customWidth="1"/>
    <col min="2" max="2" width="36.85546875" style="31" customWidth="1"/>
    <col min="3" max="3" width="13.85546875" style="31" customWidth="1"/>
    <col min="4" max="4" width="14.42578125" style="31" bestFit="1" customWidth="1"/>
    <col min="5" max="5" width="9.85546875" style="31" bestFit="1" customWidth="1"/>
    <col min="6" max="6" width="10" style="31" customWidth="1"/>
    <col min="7" max="7" width="11.5703125" customWidth="1"/>
    <col min="8" max="8" width="13.28515625" style="31" customWidth="1"/>
    <col min="9" max="16384" width="11.42578125" style="31"/>
  </cols>
  <sheetData>
    <row r="1" spans="1:6" x14ac:dyDescent="0.25">
      <c r="A1" s="29" t="s">
        <v>33</v>
      </c>
      <c r="B1" s="29" t="s">
        <v>34</v>
      </c>
      <c r="C1" s="29" t="s">
        <v>36</v>
      </c>
      <c r="D1" s="29" t="s">
        <v>35</v>
      </c>
      <c r="E1" s="29" t="s">
        <v>37</v>
      </c>
      <c r="F1" s="30" t="s">
        <v>38</v>
      </c>
    </row>
    <row r="2" spans="1:6" outlineLevel="3" x14ac:dyDescent="0.25">
      <c r="A2" s="32" t="s">
        <v>39</v>
      </c>
      <c r="B2" s="32" t="s">
        <v>40</v>
      </c>
      <c r="C2" s="32" t="s">
        <v>12</v>
      </c>
      <c r="D2" s="32" t="s">
        <v>41</v>
      </c>
      <c r="E2" s="32" t="s">
        <v>42</v>
      </c>
      <c r="F2" s="33">
        <v>1800</v>
      </c>
    </row>
    <row r="3" spans="1:6" outlineLevel="3" x14ac:dyDescent="0.25">
      <c r="A3" s="32" t="s">
        <v>43</v>
      </c>
      <c r="B3" s="32" t="s">
        <v>44</v>
      </c>
      <c r="C3" s="32" t="s">
        <v>12</v>
      </c>
      <c r="D3" s="32" t="s">
        <v>41</v>
      </c>
      <c r="E3" s="32" t="s">
        <v>42</v>
      </c>
      <c r="F3" s="33">
        <v>44</v>
      </c>
    </row>
    <row r="4" spans="1:6" outlineLevel="2" x14ac:dyDescent="0.25">
      <c r="A4" s="32"/>
      <c r="B4" s="32"/>
      <c r="C4" s="32"/>
      <c r="D4" s="34" t="s">
        <v>90</v>
      </c>
      <c r="E4" s="32"/>
      <c r="F4" s="33">
        <f>SUBTOTAL(9,F2:F3)</f>
        <v>1844</v>
      </c>
    </row>
    <row r="5" spans="1:6" outlineLevel="3" x14ac:dyDescent="0.25">
      <c r="A5" s="32" t="s">
        <v>45</v>
      </c>
      <c r="B5" s="32" t="s">
        <v>46</v>
      </c>
      <c r="C5" s="32" t="s">
        <v>12</v>
      </c>
      <c r="D5" s="32" t="s">
        <v>47</v>
      </c>
      <c r="E5" s="32" t="s">
        <v>42</v>
      </c>
      <c r="F5" s="33">
        <v>120</v>
      </c>
    </row>
    <row r="6" spans="1:6" outlineLevel="3" x14ac:dyDescent="0.25">
      <c r="A6" s="32" t="s">
        <v>48</v>
      </c>
      <c r="B6" s="32" t="s">
        <v>49</v>
      </c>
      <c r="C6" s="32" t="s">
        <v>12</v>
      </c>
      <c r="D6" s="32" t="s">
        <v>47</v>
      </c>
      <c r="E6" s="32" t="s">
        <v>42</v>
      </c>
      <c r="F6" s="33">
        <v>156</v>
      </c>
    </row>
    <row r="7" spans="1:6" outlineLevel="3" x14ac:dyDescent="0.25">
      <c r="A7" s="32" t="s">
        <v>50</v>
      </c>
      <c r="B7" s="32" t="s">
        <v>51</v>
      </c>
      <c r="C7" s="32" t="s">
        <v>12</v>
      </c>
      <c r="D7" s="32" t="s">
        <v>47</v>
      </c>
      <c r="E7" s="32" t="s">
        <v>42</v>
      </c>
      <c r="F7" s="33">
        <v>1</v>
      </c>
    </row>
    <row r="8" spans="1:6" outlineLevel="2" x14ac:dyDescent="0.25">
      <c r="A8" s="32"/>
      <c r="B8" s="32"/>
      <c r="C8" s="32"/>
      <c r="D8" s="34" t="s">
        <v>91</v>
      </c>
      <c r="E8" s="32"/>
      <c r="F8" s="33">
        <f>SUBTOTAL(9,F5:F7)</f>
        <v>277</v>
      </c>
    </row>
    <row r="9" spans="1:6" outlineLevel="3" x14ac:dyDescent="0.25">
      <c r="A9" s="32" t="s">
        <v>52</v>
      </c>
      <c r="B9" s="32" t="s">
        <v>53</v>
      </c>
      <c r="C9" s="32" t="s">
        <v>12</v>
      </c>
      <c r="D9" s="32" t="s">
        <v>54</v>
      </c>
      <c r="E9" s="32" t="s">
        <v>42</v>
      </c>
      <c r="F9" s="33">
        <v>34</v>
      </c>
    </row>
    <row r="10" spans="1:6" outlineLevel="3" x14ac:dyDescent="0.25">
      <c r="A10" s="32" t="s">
        <v>55</v>
      </c>
      <c r="B10" s="32" t="s">
        <v>56</v>
      </c>
      <c r="C10" s="32" t="s">
        <v>12</v>
      </c>
      <c r="D10" s="32" t="s">
        <v>54</v>
      </c>
      <c r="E10" s="32" t="s">
        <v>42</v>
      </c>
      <c r="F10" s="33">
        <v>55</v>
      </c>
    </row>
    <row r="11" spans="1:6" outlineLevel="2" x14ac:dyDescent="0.25">
      <c r="A11" s="32"/>
      <c r="B11" s="32"/>
      <c r="C11" s="32"/>
      <c r="D11" s="34" t="s">
        <v>92</v>
      </c>
      <c r="E11" s="32"/>
      <c r="F11" s="33">
        <f>SUBTOTAL(9,F9:F10)</f>
        <v>89</v>
      </c>
    </row>
    <row r="12" spans="1:6" outlineLevel="3" x14ac:dyDescent="0.25">
      <c r="A12" s="31" t="s">
        <v>88</v>
      </c>
      <c r="B12" s="31" t="s">
        <v>85</v>
      </c>
      <c r="C12" s="31" t="s">
        <v>12</v>
      </c>
      <c r="D12" s="31" t="s">
        <v>86</v>
      </c>
      <c r="E12" s="31" t="s">
        <v>42</v>
      </c>
      <c r="F12" s="31">
        <v>100</v>
      </c>
    </row>
    <row r="13" spans="1:6" outlineLevel="3" x14ac:dyDescent="0.25">
      <c r="A13" s="31" t="s">
        <v>89</v>
      </c>
      <c r="B13" s="31" t="s">
        <v>87</v>
      </c>
      <c r="C13" s="31" t="s">
        <v>12</v>
      </c>
      <c r="D13" s="31" t="s">
        <v>86</v>
      </c>
      <c r="E13" s="31" t="s">
        <v>42</v>
      </c>
      <c r="F13" s="31">
        <v>350</v>
      </c>
    </row>
    <row r="14" spans="1:6" outlineLevel="2" x14ac:dyDescent="0.25">
      <c r="D14" s="35" t="s">
        <v>93</v>
      </c>
      <c r="F14" s="31">
        <f>SUBTOTAL(9,F12:F13)</f>
        <v>450</v>
      </c>
    </row>
    <row r="15" spans="1:6" outlineLevel="1" x14ac:dyDescent="0.25">
      <c r="C15" s="35" t="s">
        <v>57</v>
      </c>
      <c r="F15" s="31">
        <f>SUBTOTAL(9,F2:F13)</f>
        <v>2660</v>
      </c>
    </row>
    <row r="16" spans="1:6" outlineLevel="3" x14ac:dyDescent="0.25">
      <c r="A16" s="32" t="s">
        <v>58</v>
      </c>
      <c r="B16" s="32" t="s">
        <v>59</v>
      </c>
      <c r="C16" s="32" t="s">
        <v>61</v>
      </c>
      <c r="D16" s="32" t="s">
        <v>60</v>
      </c>
      <c r="E16" s="32" t="s">
        <v>62</v>
      </c>
      <c r="F16" s="33">
        <v>4</v>
      </c>
    </row>
    <row r="17" spans="1:6" outlineLevel="3" x14ac:dyDescent="0.25">
      <c r="A17" s="32" t="s">
        <v>63</v>
      </c>
      <c r="B17" s="32" t="s">
        <v>64</v>
      </c>
      <c r="C17" s="32" t="s">
        <v>61</v>
      </c>
      <c r="D17" s="32" t="s">
        <v>60</v>
      </c>
      <c r="E17" s="32" t="s">
        <v>62</v>
      </c>
      <c r="F17" s="33">
        <v>233</v>
      </c>
    </row>
    <row r="18" spans="1:6" outlineLevel="2" x14ac:dyDescent="0.25">
      <c r="A18" s="32"/>
      <c r="B18" s="32"/>
      <c r="C18" s="32"/>
      <c r="D18" s="34" t="s">
        <v>94</v>
      </c>
      <c r="E18" s="32"/>
      <c r="F18" s="33">
        <f>SUBTOTAL(9,F16:F17)</f>
        <v>237</v>
      </c>
    </row>
    <row r="19" spans="1:6" outlineLevel="3" x14ac:dyDescent="0.25">
      <c r="A19" s="32" t="s">
        <v>68</v>
      </c>
      <c r="B19" s="32" t="s">
        <v>69</v>
      </c>
      <c r="C19" s="32" t="s">
        <v>61</v>
      </c>
      <c r="D19" s="32" t="s">
        <v>67</v>
      </c>
      <c r="E19" s="32" t="s">
        <v>62</v>
      </c>
      <c r="F19" s="33">
        <v>700</v>
      </c>
    </row>
    <row r="20" spans="1:6" outlineLevel="3" x14ac:dyDescent="0.25">
      <c r="A20" s="32" t="s">
        <v>65</v>
      </c>
      <c r="B20" s="32" t="s">
        <v>66</v>
      </c>
      <c r="C20" s="32" t="s">
        <v>61</v>
      </c>
      <c r="D20" s="32" t="s">
        <v>67</v>
      </c>
      <c r="E20" s="32" t="s">
        <v>42</v>
      </c>
      <c r="F20" s="33">
        <v>14</v>
      </c>
    </row>
    <row r="21" spans="1:6" outlineLevel="2" x14ac:dyDescent="0.25">
      <c r="A21" s="32"/>
      <c r="B21" s="32"/>
      <c r="C21" s="32"/>
      <c r="D21" s="34" t="s">
        <v>95</v>
      </c>
      <c r="E21" s="32"/>
      <c r="F21" s="33">
        <f>SUBTOTAL(9,F19:F20)</f>
        <v>714</v>
      </c>
    </row>
    <row r="22" spans="1:6" outlineLevel="3" x14ac:dyDescent="0.25">
      <c r="A22" s="32" t="s">
        <v>73</v>
      </c>
      <c r="B22" s="32" t="s">
        <v>83</v>
      </c>
      <c r="C22" s="32" t="s">
        <v>61</v>
      </c>
      <c r="D22" s="32" t="s">
        <v>78</v>
      </c>
      <c r="E22" s="32" t="s">
        <v>82</v>
      </c>
      <c r="F22" s="33">
        <v>2</v>
      </c>
    </row>
    <row r="23" spans="1:6" outlineLevel="3" x14ac:dyDescent="0.25">
      <c r="A23" s="32" t="s">
        <v>71</v>
      </c>
      <c r="B23" s="32" t="s">
        <v>80</v>
      </c>
      <c r="C23" s="32" t="s">
        <v>61</v>
      </c>
      <c r="D23" s="32" t="s">
        <v>78</v>
      </c>
      <c r="E23" s="32" t="s">
        <v>62</v>
      </c>
      <c r="F23" s="33">
        <v>3</v>
      </c>
    </row>
    <row r="24" spans="1:6" outlineLevel="3" x14ac:dyDescent="0.25">
      <c r="A24" s="32" t="s">
        <v>72</v>
      </c>
      <c r="B24" s="32" t="s">
        <v>81</v>
      </c>
      <c r="C24" s="32" t="s">
        <v>61</v>
      </c>
      <c r="D24" s="32" t="s">
        <v>78</v>
      </c>
      <c r="E24" s="32" t="s">
        <v>62</v>
      </c>
      <c r="F24" s="33">
        <v>56</v>
      </c>
    </row>
    <row r="25" spans="1:6" outlineLevel="2" x14ac:dyDescent="0.25">
      <c r="A25" s="32"/>
      <c r="B25" s="32"/>
      <c r="C25" s="32"/>
      <c r="D25" s="34" t="s">
        <v>96</v>
      </c>
      <c r="E25" s="32"/>
      <c r="F25" s="33">
        <f>SUBTOTAL(9,F22:F24)</f>
        <v>61</v>
      </c>
    </row>
    <row r="26" spans="1:6" outlineLevel="3" x14ac:dyDescent="0.25">
      <c r="A26" s="32" t="s">
        <v>74</v>
      </c>
      <c r="B26" s="32" t="s">
        <v>84</v>
      </c>
      <c r="C26" s="32" t="s">
        <v>61</v>
      </c>
      <c r="D26" s="32" t="s">
        <v>79</v>
      </c>
      <c r="E26" s="32" t="s">
        <v>82</v>
      </c>
      <c r="F26" s="33">
        <v>8</v>
      </c>
    </row>
    <row r="27" spans="1:6" outlineLevel="3" x14ac:dyDescent="0.25">
      <c r="A27" s="32" t="s">
        <v>75</v>
      </c>
      <c r="B27" s="32" t="s">
        <v>76</v>
      </c>
      <c r="C27" s="32" t="s">
        <v>61</v>
      </c>
      <c r="D27" s="32" t="s">
        <v>79</v>
      </c>
      <c r="E27" s="32" t="s">
        <v>42</v>
      </c>
      <c r="F27" s="33">
        <v>920</v>
      </c>
    </row>
    <row r="28" spans="1:6" outlineLevel="3" x14ac:dyDescent="0.25">
      <c r="A28" s="32" t="s">
        <v>77</v>
      </c>
      <c r="B28" s="32" t="s">
        <v>66</v>
      </c>
      <c r="C28" s="32" t="s">
        <v>61</v>
      </c>
      <c r="D28" s="32" t="s">
        <v>79</v>
      </c>
      <c r="E28" s="32" t="s">
        <v>42</v>
      </c>
      <c r="F28" s="33">
        <v>30</v>
      </c>
    </row>
    <row r="29" spans="1:6" outlineLevel="2" x14ac:dyDescent="0.25">
      <c r="A29" s="32"/>
      <c r="B29" s="32"/>
      <c r="C29" s="32"/>
      <c r="D29" s="34" t="s">
        <v>97</v>
      </c>
      <c r="E29" s="32"/>
      <c r="F29" s="33">
        <f>SUBTOTAL(9,F26:F28)</f>
        <v>958</v>
      </c>
    </row>
    <row r="30" spans="1:6" outlineLevel="1" x14ac:dyDescent="0.25">
      <c r="A30" s="32"/>
      <c r="B30" s="32"/>
      <c r="C30" s="34" t="s">
        <v>70</v>
      </c>
      <c r="D30" s="32"/>
      <c r="E30" s="32"/>
      <c r="F30" s="33">
        <f>SUBTOTAL(9,F16:F28)</f>
        <v>1970</v>
      </c>
    </row>
    <row r="31" spans="1:6" x14ac:dyDescent="0.25">
      <c r="A31" s="32"/>
      <c r="B31" s="32"/>
      <c r="C31" s="34" t="s">
        <v>32</v>
      </c>
      <c r="D31" s="32"/>
      <c r="E31" s="32"/>
      <c r="F31" s="33">
        <f>SUBTOTAL(9,F2:F28)</f>
        <v>4630</v>
      </c>
    </row>
    <row r="32" spans="1:6" x14ac:dyDescent="0.25">
      <c r="F32" s="33"/>
    </row>
    <row r="33" spans="6:6" x14ac:dyDescent="0.25">
      <c r="F33" s="33"/>
    </row>
    <row r="34" spans="6:6" x14ac:dyDescent="0.25">
      <c r="F34" s="33"/>
    </row>
    <row r="35" spans="6:6" x14ac:dyDescent="0.25">
      <c r="F35" s="33"/>
    </row>
    <row r="36" spans="6:6" x14ac:dyDescent="0.25">
      <c r="F36" s="33"/>
    </row>
    <row r="37" spans="6:6" x14ac:dyDescent="0.25">
      <c r="F37" s="33"/>
    </row>
    <row r="38" spans="6:6" x14ac:dyDescent="0.25">
      <c r="F38" s="33"/>
    </row>
    <row r="39" spans="6:6" x14ac:dyDescent="0.25">
      <c r="F39" s="33"/>
    </row>
    <row r="40" spans="6:6" x14ac:dyDescent="0.25">
      <c r="F40" s="33"/>
    </row>
    <row r="41" spans="6:6" x14ac:dyDescent="0.25">
      <c r="F41" s="33"/>
    </row>
    <row r="42" spans="6:6" x14ac:dyDescent="0.25">
      <c r="F42" s="33"/>
    </row>
    <row r="43" spans="6:6" x14ac:dyDescent="0.25">
      <c r="F43" s="33"/>
    </row>
    <row r="44" spans="6:6" x14ac:dyDescent="0.25">
      <c r="F44" s="33"/>
    </row>
    <row r="45" spans="6:6" x14ac:dyDescent="0.25">
      <c r="F45" s="33"/>
    </row>
  </sheetData>
  <sortState ref="A2:F20">
    <sortCondition ref="C2:C20"/>
    <sortCondition ref="D2:D20"/>
    <sortCondition ref="E2:E20"/>
  </sortState>
  <dataValidations count="3">
    <dataValidation type="list" allowBlank="1" showInputMessage="1" showErrorMessage="1" sqref="C32:C46">
      <formula1>#REF!</formula1>
    </dataValidation>
    <dataValidation type="list" allowBlank="1" showInputMessage="1" showErrorMessage="1" sqref="C47:C48">
      <formula1>"länderliste"</formula1>
    </dataValidation>
    <dataValidation type="list" allowBlank="1" showInputMessage="1" showErrorMessage="1" sqref="E32:E37">
      <formula1>"Rot,Weiß"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Gliederung nur Tabelle</vt:lpstr>
      <vt:lpstr>Gliederung Ergebnis</vt:lpstr>
      <vt:lpstr>Manuelle Gliederung</vt:lpstr>
      <vt:lpstr>Weinlager-Ausgangsdaten</vt:lpstr>
      <vt:lpstr>Weinlager-Teilergebnisse</vt:lpstr>
      <vt:lpstr>Tabelle5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cp:lastPrinted>2018-07-02T06:59:58Z</cp:lastPrinted>
  <dcterms:created xsi:type="dcterms:W3CDTF">2018-07-02T06:46:11Z</dcterms:created>
  <dcterms:modified xsi:type="dcterms:W3CDTF">2018-07-02T11:23:58Z</dcterms:modified>
</cp:coreProperties>
</file>