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C:\Users\Dieter\Documents\"/>
    </mc:Choice>
  </mc:AlternateContent>
  <bookViews>
    <workbookView xWindow="0" yWindow="0" windowWidth="19200" windowHeight="11610" activeTab="2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Tabelle1!$A$2:$A$72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G2" i="3" l="1"/>
  <c r="C13" i="3"/>
  <c r="H10" i="3" s="1"/>
  <c r="I3" i="3"/>
  <c r="I4" i="3"/>
  <c r="C12" i="3"/>
  <c r="D3" i="3" s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B2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3" i="1"/>
  <c r="H9" i="3" l="1"/>
  <c r="G5" i="3" s="1"/>
  <c r="D10" i="3"/>
  <c r="D6" i="3"/>
  <c r="D9" i="3"/>
  <c r="D5" i="3"/>
  <c r="D2" i="3"/>
  <c r="E2" i="3" s="1"/>
  <c r="E3" i="3" s="1"/>
  <c r="D8" i="3"/>
  <c r="D4" i="3"/>
  <c r="D11" i="3"/>
  <c r="D7" i="3"/>
  <c r="G4" i="3" l="1"/>
  <c r="G3" i="3"/>
  <c r="G7" i="3"/>
  <c r="G11" i="3"/>
  <c r="G9" i="3"/>
  <c r="G6" i="3"/>
  <c r="G8" i="3"/>
  <c r="G10" i="3"/>
  <c r="F3" i="3"/>
  <c r="E4" i="3"/>
  <c r="F2" i="3"/>
  <c r="E5" i="3" l="1"/>
  <c r="E6" i="3" l="1"/>
  <c r="F5" i="3"/>
  <c r="E7" i="3" l="1"/>
  <c r="F6" i="3"/>
  <c r="E8" i="3" l="1"/>
  <c r="F7" i="3"/>
  <c r="E9" i="3" l="1"/>
  <c r="F8" i="3"/>
  <c r="E10" i="3" l="1"/>
  <c r="F9" i="3"/>
  <c r="E11" i="3" l="1"/>
  <c r="F11" i="3" s="1"/>
  <c r="F10" i="3"/>
</calcChain>
</file>

<file path=xl/sharedStrings.xml><?xml version="1.0" encoding="utf-8"?>
<sst xmlns="http://schemas.openxmlformats.org/spreadsheetml/2006/main" count="539" uniqueCount="200">
  <si>
    <t>Rang</t>
  </si>
  <si>
    <t>Stadt/Gemeinde</t>
  </si>
  <si>
    <t>Landkreis</t>
  </si>
  <si>
    <t>Regierungsbezirk</t>
  </si>
  <si>
    <t>Einwohnerzahl</t>
  </si>
  <si>
    <t>1.</t>
  </si>
  <si>
    <t>München</t>
  </si>
  <si>
    <t>kreisfrei</t>
  </si>
  <si>
    <t>Oberbayern</t>
  </si>
  <si>
    <t>2.</t>
  </si>
  <si>
    <t>Nürnberg</t>
  </si>
  <si>
    <t>Mittelfranken</t>
  </si>
  <si>
    <t>https://de.wikipedia.org/wiki/Liste_der_größten_Städte_in_Bayern</t>
  </si>
  <si>
    <t>3.</t>
  </si>
  <si>
    <t>Augsburg</t>
  </si>
  <si>
    <t>Schwaben</t>
  </si>
  <si>
    <t>4.</t>
  </si>
  <si>
    <t>Regensburg</t>
  </si>
  <si>
    <t>Oberpfalz</t>
  </si>
  <si>
    <t>5.</t>
  </si>
  <si>
    <t>Ingolstadt</t>
  </si>
  <si>
    <t>6.</t>
  </si>
  <si>
    <t>Würzburg</t>
  </si>
  <si>
    <t>Unterfranken</t>
  </si>
  <si>
    <t>7.</t>
  </si>
  <si>
    <t>Fürth</t>
  </si>
  <si>
    <t>8.</t>
  </si>
  <si>
    <t>Erlangen</t>
  </si>
  <si>
    <t>9.</t>
  </si>
  <si>
    <t>Bamberg</t>
  </si>
  <si>
    <t>Oberfranken</t>
  </si>
  <si>
    <t>10.</t>
  </si>
  <si>
    <t>Bayreuth</t>
  </si>
  <si>
    <t>11.</t>
  </si>
  <si>
    <t>Landshut</t>
  </si>
  <si>
    <t>Niederbayern</t>
  </si>
  <si>
    <t>12.</t>
  </si>
  <si>
    <t>Aschaffenburg</t>
  </si>
  <si>
    <t>13.</t>
  </si>
  <si>
    <t>Kempten (Allgäu)</t>
  </si>
  <si>
    <t>14.</t>
  </si>
  <si>
    <t>Rosenheim</t>
  </si>
  <si>
    <t>15.</t>
  </si>
  <si>
    <t>Neu-Ulm</t>
  </si>
  <si>
    <t>16.</t>
  </si>
  <si>
    <t>Schweinfurt</t>
  </si>
  <si>
    <t>17.</t>
  </si>
  <si>
    <t>Passau</t>
  </si>
  <si>
    <t>18.</t>
  </si>
  <si>
    <t>Freising</t>
  </si>
  <si>
    <t>19.</t>
  </si>
  <si>
    <t>Straubing</t>
  </si>
  <si>
    <t>20.</t>
  </si>
  <si>
    <t>Dachau</t>
  </si>
  <si>
    <t>21.</t>
  </si>
  <si>
    <t>Hof (Saale)</t>
  </si>
  <si>
    <t>22.</t>
  </si>
  <si>
    <t>Memmingen</t>
  </si>
  <si>
    <t>23.</t>
  </si>
  <si>
    <t>Kaufbeuren</t>
  </si>
  <si>
    <t>24.</t>
  </si>
  <si>
    <t>Weiden in der Oberpfalz</t>
  </si>
  <si>
    <t>25.</t>
  </si>
  <si>
    <t>Amberg</t>
  </si>
  <si>
    <t>26.</t>
  </si>
  <si>
    <t>Ansbach</t>
  </si>
  <si>
    <t>27.</t>
  </si>
  <si>
    <t>Coburg</t>
  </si>
  <si>
    <t>28.</t>
  </si>
  <si>
    <t>Schwabach</t>
  </si>
  <si>
    <t>29.</t>
  </si>
  <si>
    <t>Germering</t>
  </si>
  <si>
    <t>Fürstenfeldbruck</t>
  </si>
  <si>
    <t>30.</t>
  </si>
  <si>
    <t>Neumarkt in der Oberpfalz</t>
  </si>
  <si>
    <t>31.</t>
  </si>
  <si>
    <t>32.</t>
  </si>
  <si>
    <t>Erding</t>
  </si>
  <si>
    <t>33.</t>
  </si>
  <si>
    <t>Deggendorf</t>
  </si>
  <si>
    <t>34.</t>
  </si>
  <si>
    <t>Forchheim</t>
  </si>
  <si>
    <t>Landkreis Forchheim</t>
  </si>
  <si>
    <t>35.</t>
  </si>
  <si>
    <t>Neuburg an der Donau</t>
  </si>
  <si>
    <t>Neuburg-Schrobenhausen</t>
  </si>
  <si>
    <t>36.</t>
  </si>
  <si>
    <t>Friedberg</t>
  </si>
  <si>
    <t>Aichach-Friedberg</t>
  </si>
  <si>
    <t>37.</t>
  </si>
  <si>
    <t>Landsberg am Lech</t>
  </si>
  <si>
    <t>38.</t>
  </si>
  <si>
    <t>Unterschleißheim</t>
  </si>
  <si>
    <t>39.</t>
  </si>
  <si>
    <t>Schwandorf</t>
  </si>
  <si>
    <t>40.</t>
  </si>
  <si>
    <t>Königsbrunn</t>
  </si>
  <si>
    <t>41.</t>
  </si>
  <si>
    <t>Olching</t>
  </si>
  <si>
    <t>42.</t>
  </si>
  <si>
    <t>Garmisch-Partenkirchen</t>
  </si>
  <si>
    <t>43.</t>
  </si>
  <si>
    <t>Lauf an der Pegnitz</t>
  </si>
  <si>
    <t>Nürnberger Land</t>
  </si>
  <si>
    <t>44.</t>
  </si>
  <si>
    <t>Kulmbach</t>
  </si>
  <si>
    <t>45.</t>
  </si>
  <si>
    <t>Zirndorf</t>
  </si>
  <si>
    <t>Landkreis Fürth</t>
  </si>
  <si>
    <t>46.</t>
  </si>
  <si>
    <t>Pfaffenhofen an der Ilm</t>
  </si>
  <si>
    <t>47.</t>
  </si>
  <si>
    <t>Lindau (Bodensee)</t>
  </si>
  <si>
    <t>48.</t>
  </si>
  <si>
    <t>Roth</t>
  </si>
  <si>
    <t>49.</t>
  </si>
  <si>
    <t>Unterhaching</t>
  </si>
  <si>
    <t>50.</t>
  </si>
  <si>
    <t>Geretsried</t>
  </si>
  <si>
    <t>Bad Tölz-Wolfratshausen</t>
  </si>
  <si>
    <t>51.</t>
  </si>
  <si>
    <t>Starnberg</t>
  </si>
  <si>
    <t>52.</t>
  </si>
  <si>
    <t>Herzogenaurach</t>
  </si>
  <si>
    <t>Erlangen-Höchstadt</t>
  </si>
  <si>
    <t>53.</t>
  </si>
  <si>
    <t>Waldkraiburg</t>
  </si>
  <si>
    <t>Mühldorf am Inn</t>
  </si>
  <si>
    <t>54.</t>
  </si>
  <si>
    <t>Vaterstetten</t>
  </si>
  <si>
    <t>Ebersberg</t>
  </si>
  <si>
    <t>55.</t>
  </si>
  <si>
    <t>Weilheim in Oberbayern</t>
  </si>
  <si>
    <t>Weilheim-Schongau</t>
  </si>
  <si>
    <t>56.</t>
  </si>
  <si>
    <t>Senden</t>
  </si>
  <si>
    <t>57.</t>
  </si>
  <si>
    <t>Gersthofen</t>
  </si>
  <si>
    <t>58.</t>
  </si>
  <si>
    <t>Bad Kissingen</t>
  </si>
  <si>
    <t>59.</t>
  </si>
  <si>
    <t>Neusäß</t>
  </si>
  <si>
    <t>60.</t>
  </si>
  <si>
    <t>Sonthofen</t>
  </si>
  <si>
    <t>Oberallgäu</t>
  </si>
  <si>
    <t>61.</t>
  </si>
  <si>
    <t>Ottobrunn</t>
  </si>
  <si>
    <t>62.</t>
  </si>
  <si>
    <t>Puchheim</t>
  </si>
  <si>
    <t>63.</t>
  </si>
  <si>
    <t>Aichach</t>
  </si>
  <si>
    <t>64.</t>
  </si>
  <si>
    <t>Traunreut</t>
  </si>
  <si>
    <t>Traunstein</t>
  </si>
  <si>
    <t>65.</t>
  </si>
  <si>
    <t>Kitzingen</t>
  </si>
  <si>
    <t>66.</t>
  </si>
  <si>
    <t>Haar</t>
  </si>
  <si>
    <t>67.</t>
  </si>
  <si>
    <t>Karlsfeld</t>
  </si>
  <si>
    <t>68.</t>
  </si>
  <si>
    <t>Gauting</t>
  </si>
  <si>
    <t>69.</t>
  </si>
  <si>
    <t>Günzburg</t>
  </si>
  <si>
    <t>70.</t>
  </si>
  <si>
    <t>Lichtenfels</t>
  </si>
  <si>
    <t>71.</t>
  </si>
  <si>
    <t>Nördlingen</t>
  </si>
  <si>
    <t>Donau-Ries</t>
  </si>
  <si>
    <t>Quelle:</t>
  </si>
  <si>
    <t>Formel</t>
  </si>
  <si>
    <t>Find(String)</t>
  </si>
  <si>
    <t>Find(Range)</t>
  </si>
  <si>
    <t>Anteil</t>
  </si>
  <si>
    <t>Klasse</t>
  </si>
  <si>
    <t>A</t>
  </si>
  <si>
    <t>B</t>
  </si>
  <si>
    <t>C</t>
  </si>
  <si>
    <t>Produkt</t>
  </si>
  <si>
    <t>Umsatz €</t>
  </si>
  <si>
    <t>Tische</t>
  </si>
  <si>
    <t>Schränke</t>
  </si>
  <si>
    <t>Stühle</t>
  </si>
  <si>
    <t>Stehpulte</t>
  </si>
  <si>
    <t>Beamer</t>
  </si>
  <si>
    <t>Whiteboards</t>
  </si>
  <si>
    <t>Flipcharts</t>
  </si>
  <si>
    <t>PC-Tische</t>
  </si>
  <si>
    <t>Drucker</t>
  </si>
  <si>
    <t>PCs</t>
  </si>
  <si>
    <t>ABC-Analyse</t>
  </si>
  <si>
    <t>Anteil Umsatz</t>
  </si>
  <si>
    <t>kum.Umsatz</t>
  </si>
  <si>
    <t>Umsatz</t>
  </si>
  <si>
    <t>Gesamtumsatz:</t>
  </si>
  <si>
    <t>Durchschnitt:</t>
  </si>
  <si>
    <t>unteres Drittel</t>
  </si>
  <si>
    <t>mittleres Drittel</t>
  </si>
  <si>
    <t>oberes Drittel</t>
  </si>
  <si>
    <t>Einteilung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</si>
</sst>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\ _€_-;\-* #,##0.0\ _€_-;_-* &quot;-&quot;??\ _€_-;_-@_-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164" fontId="2" fillId="0" borderId="0" xfId="1" applyNumberFormat="1" applyFont="1"/>
    <xf numFmtId="164" fontId="0" fillId="0" borderId="0" xfId="1" applyNumberFormat="1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4" fontId="0" fillId="0" borderId="0" xfId="2" applyFont="1"/>
    <xf numFmtId="44" fontId="0" fillId="0" borderId="0" xfId="0" applyNumberFormat="1"/>
    <xf numFmtId="44" fontId="2" fillId="0" borderId="0" xfId="0" applyNumberFormat="1" applyFont="1"/>
    <xf numFmtId="165" fontId="0" fillId="0" borderId="0" xfId="3" applyNumberFormat="1" applyFont="1"/>
    <xf numFmtId="9" fontId="0" fillId="3" borderId="1" xfId="3" applyFont="1" applyFill="1" applyBorder="1" applyAlignment="1">
      <alignment horizontal="center"/>
    </xf>
    <xf numFmtId="165" fontId="0" fillId="0" borderId="0" xfId="0" applyNumberFormat="1"/>
    <xf numFmtId="44" fontId="0" fillId="3" borderId="1" xfId="3" applyNumberFormat="1" applyFont="1" applyFill="1" applyBorder="1" applyAlignment="1">
      <alignment horizontal="center"/>
    </xf>
    <xf numFmtId="44" fontId="0" fillId="3" borderId="1" xfId="2" applyFont="1" applyFill="1" applyBorder="1" applyAlignment="1">
      <alignment horizontal="center"/>
    </xf>
    <xf numFmtId="0" fontId="0" fillId="3" borderId="1" xfId="0" quotePrefix="1" applyFill="1" applyBorder="1" applyAlignment="1">
      <alignment horizontal="center"/>
    </xf>
    <xf numFmtId="0" fontId="0" fillId="0" borderId="0" xfId="0" applyAlignment="1">
      <alignment horizontal="left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72"/>
  <sheetViews>
    <sheetView workbookViewId="0">
      <selection activeCell="F2" sqref="F2"/>
    </sheetView>
  </sheetViews>
  <sheetFormatPr baseColWidth="10" defaultRowHeight="15" x14ac:dyDescent="0.25"/>
  <cols>
    <col min="1" max="1" width="24.85546875" bestFit="1" customWidth="1"/>
    <col min="2" max="2" width="16.42578125" bestFit="1" customWidth="1"/>
    <col min="3" max="5" width="13.28515625" bestFit="1" customWidth="1"/>
  </cols>
  <sheetData>
    <row r="1" spans="1:5" x14ac:dyDescent="0.25">
      <c r="A1" s="1" t="s">
        <v>1</v>
      </c>
      <c r="B1" s="1" t="s">
        <v>3</v>
      </c>
      <c r="C1" s="4" t="s">
        <v>170</v>
      </c>
      <c r="D1" s="4" t="s">
        <v>171</v>
      </c>
      <c r="E1" s="4" t="s">
        <v>172</v>
      </c>
    </row>
    <row r="2" spans="1:5" x14ac:dyDescent="0.25">
      <c r="A2" t="s">
        <v>150</v>
      </c>
      <c r="B2" t="str">
        <f>VLOOKUP(A2,Tabelle2!$B$2:$E$72,3,FALSE)</f>
        <v>Schwaben</v>
      </c>
      <c r="C2" t="str">
        <f>VLOOKUP(A2,Tabelle2!$B$2:$E$72,3,FALSE)</f>
        <v>Schwaben</v>
      </c>
      <c r="D2" t="s">
        <v>15</v>
      </c>
      <c r="E2" t="s">
        <v>15</v>
      </c>
    </row>
    <row r="3" spans="1:5" x14ac:dyDescent="0.25">
      <c r="A3" t="s">
        <v>63</v>
      </c>
      <c r="B3" t="str">
        <f>VLOOKUP(A3,Tabelle2!$B$2:$E$72,3,FALSE)</f>
        <v>Oberpfalz</v>
      </c>
      <c r="C3" t="str">
        <f>VLOOKUP(A3,Tabelle2!$B$2:$E$72,3,FALSE)</f>
        <v>Oberpfalz</v>
      </c>
      <c r="D3" t="s">
        <v>18</v>
      </c>
      <c r="E3" t="s">
        <v>18</v>
      </c>
    </row>
    <row r="4" spans="1:5" x14ac:dyDescent="0.25">
      <c r="A4" t="s">
        <v>65</v>
      </c>
      <c r="B4" t="str">
        <f>VLOOKUP(A4,Tabelle2!$B$2:$E$72,3,FALSE)</f>
        <v>Mittelfranken</v>
      </c>
      <c r="C4" t="str">
        <f>VLOOKUP(A4,Tabelle2!$B$2:$E$72,3,FALSE)</f>
        <v>Mittelfranken</v>
      </c>
      <c r="D4" t="s">
        <v>11</v>
      </c>
      <c r="E4" t="s">
        <v>11</v>
      </c>
    </row>
    <row r="5" spans="1:5" x14ac:dyDescent="0.25">
      <c r="A5" t="s">
        <v>37</v>
      </c>
      <c r="B5" t="str">
        <f>VLOOKUP(A5,Tabelle2!$B$2:$E$72,3,FALSE)</f>
        <v>Unterfranken</v>
      </c>
      <c r="C5" t="str">
        <f>VLOOKUP(A5,Tabelle2!$B$2:$E$72,3,FALSE)</f>
        <v>Unterfranken</v>
      </c>
      <c r="D5" t="s">
        <v>23</v>
      </c>
      <c r="E5" t="s">
        <v>23</v>
      </c>
    </row>
    <row r="6" spans="1:5" x14ac:dyDescent="0.25">
      <c r="A6" t="s">
        <v>14</v>
      </c>
      <c r="B6" t="str">
        <f>VLOOKUP(A6,Tabelle2!$B$2:$E$72,3,FALSE)</f>
        <v>Schwaben</v>
      </c>
      <c r="C6" t="str">
        <f>VLOOKUP(A6,Tabelle2!$B$2:$E$72,3,FALSE)</f>
        <v>Schwaben</v>
      </c>
      <c r="D6" t="s">
        <v>15</v>
      </c>
      <c r="E6" t="s">
        <v>15</v>
      </c>
    </row>
    <row r="7" spans="1:5" x14ac:dyDescent="0.25">
      <c r="A7" t="s">
        <v>139</v>
      </c>
      <c r="B7" t="str">
        <f>VLOOKUP(A7,Tabelle2!$B$2:$E$72,3,FALSE)</f>
        <v>Unterfranken</v>
      </c>
      <c r="C7" t="str">
        <f>VLOOKUP(A7,Tabelle2!$B$2:$E$72,3,FALSE)</f>
        <v>Unterfranken</v>
      </c>
      <c r="D7" t="s">
        <v>23</v>
      </c>
      <c r="E7" t="s">
        <v>23</v>
      </c>
    </row>
    <row r="8" spans="1:5" x14ac:dyDescent="0.25">
      <c r="A8" t="s">
        <v>29</v>
      </c>
      <c r="B8" t="str">
        <f>VLOOKUP(A8,Tabelle2!$B$2:$E$72,3,FALSE)</f>
        <v>Oberfranken</v>
      </c>
      <c r="C8" t="str">
        <f>VLOOKUP(A8,Tabelle2!$B$2:$E$72,3,FALSE)</f>
        <v>Oberfranken</v>
      </c>
      <c r="D8" t="s">
        <v>30</v>
      </c>
      <c r="E8" t="s">
        <v>30</v>
      </c>
    </row>
    <row r="9" spans="1:5" x14ac:dyDescent="0.25">
      <c r="A9" t="s">
        <v>32</v>
      </c>
      <c r="B9" t="str">
        <f>VLOOKUP(A9,Tabelle2!$B$2:$E$72,3,FALSE)</f>
        <v>Oberfranken</v>
      </c>
      <c r="C9" t="str">
        <f>VLOOKUP(A9,Tabelle2!$B$2:$E$72,3,FALSE)</f>
        <v>Oberfranken</v>
      </c>
      <c r="D9" t="s">
        <v>30</v>
      </c>
      <c r="E9" t="s">
        <v>30</v>
      </c>
    </row>
    <row r="10" spans="1:5" x14ac:dyDescent="0.25">
      <c r="A10" t="s">
        <v>67</v>
      </c>
      <c r="B10" t="str">
        <f>VLOOKUP(A10,Tabelle2!$B$2:$E$72,3,FALSE)</f>
        <v>Oberfranken</v>
      </c>
      <c r="C10" t="str">
        <f>VLOOKUP(A10,Tabelle2!$B$2:$E$72,3,FALSE)</f>
        <v>Oberfranken</v>
      </c>
      <c r="D10" t="s">
        <v>30</v>
      </c>
      <c r="E10" t="s">
        <v>30</v>
      </c>
    </row>
    <row r="11" spans="1:5" x14ac:dyDescent="0.25">
      <c r="A11" t="s">
        <v>53</v>
      </c>
      <c r="B11" t="str">
        <f>VLOOKUP(A11,Tabelle2!$B$2:$E$72,3,FALSE)</f>
        <v>Oberbayern</v>
      </c>
      <c r="C11" t="str">
        <f>VLOOKUP(A11,Tabelle2!$B$2:$E$72,3,FALSE)</f>
        <v>Oberbayern</v>
      </c>
      <c r="D11" t="s">
        <v>8</v>
      </c>
      <c r="E11" t="s">
        <v>8</v>
      </c>
    </row>
    <row r="12" spans="1:5" x14ac:dyDescent="0.25">
      <c r="A12" t="s">
        <v>79</v>
      </c>
      <c r="B12" t="str">
        <f>VLOOKUP(A12,Tabelle2!$B$2:$E$72,3,FALSE)</f>
        <v>Niederbayern</v>
      </c>
      <c r="C12" t="str">
        <f>VLOOKUP(A12,Tabelle2!$B$2:$E$72,3,FALSE)</f>
        <v>Niederbayern</v>
      </c>
      <c r="D12" t="s">
        <v>35</v>
      </c>
      <c r="E12" t="s">
        <v>35</v>
      </c>
    </row>
    <row r="13" spans="1:5" x14ac:dyDescent="0.25">
      <c r="A13" t="s">
        <v>77</v>
      </c>
      <c r="B13" t="str">
        <f>VLOOKUP(A13,Tabelle2!$B$2:$E$72,3,FALSE)</f>
        <v>Oberbayern</v>
      </c>
      <c r="C13" t="str">
        <f>VLOOKUP(A13,Tabelle2!$B$2:$E$72,3,FALSE)</f>
        <v>Oberbayern</v>
      </c>
      <c r="D13" t="s">
        <v>8</v>
      </c>
      <c r="E13" t="s">
        <v>8</v>
      </c>
    </row>
    <row r="14" spans="1:5" x14ac:dyDescent="0.25">
      <c r="A14" t="s">
        <v>27</v>
      </c>
      <c r="B14" t="str">
        <f>VLOOKUP(A14,Tabelle2!$B$2:$E$72,3,FALSE)</f>
        <v>Mittelfranken</v>
      </c>
      <c r="C14" t="str">
        <f>VLOOKUP(A14,Tabelle2!$B$2:$E$72,3,FALSE)</f>
        <v>Mittelfranken</v>
      </c>
      <c r="D14" t="s">
        <v>11</v>
      </c>
      <c r="E14" t="s">
        <v>11</v>
      </c>
    </row>
    <row r="15" spans="1:5" x14ac:dyDescent="0.25">
      <c r="A15" t="s">
        <v>81</v>
      </c>
      <c r="B15" t="str">
        <f>VLOOKUP(A15,Tabelle2!$B$2:$E$72,3,FALSE)</f>
        <v>Oberfranken</v>
      </c>
      <c r="C15" t="str">
        <f>VLOOKUP(A15,Tabelle2!$B$2:$E$72,3,FALSE)</f>
        <v>Oberfranken</v>
      </c>
      <c r="D15" t="s">
        <v>30</v>
      </c>
      <c r="E15" t="s">
        <v>30</v>
      </c>
    </row>
    <row r="16" spans="1:5" x14ac:dyDescent="0.25">
      <c r="A16" t="s">
        <v>49</v>
      </c>
      <c r="B16" t="str">
        <f>VLOOKUP(A16,Tabelle2!$B$2:$E$72,3,FALSE)</f>
        <v>Oberbayern</v>
      </c>
      <c r="C16" t="str">
        <f>VLOOKUP(A16,Tabelle2!$B$2:$E$72,3,FALSE)</f>
        <v>Oberbayern</v>
      </c>
      <c r="D16" t="s">
        <v>8</v>
      </c>
      <c r="E16" t="s">
        <v>8</v>
      </c>
    </row>
    <row r="17" spans="1:5" x14ac:dyDescent="0.25">
      <c r="A17" t="s">
        <v>87</v>
      </c>
      <c r="B17" t="str">
        <f>VLOOKUP(A17,Tabelle2!$B$2:$E$72,3,FALSE)</f>
        <v>Schwaben</v>
      </c>
      <c r="C17" t="str">
        <f>VLOOKUP(A17,Tabelle2!$B$2:$E$72,3,FALSE)</f>
        <v>Schwaben</v>
      </c>
      <c r="D17" t="s">
        <v>15</v>
      </c>
      <c r="E17" t="s">
        <v>15</v>
      </c>
    </row>
    <row r="18" spans="1:5" x14ac:dyDescent="0.25">
      <c r="A18" t="s">
        <v>72</v>
      </c>
      <c r="B18" t="str">
        <f>VLOOKUP(A18,Tabelle2!$B$2:$E$72,3,FALSE)</f>
        <v>Oberbayern</v>
      </c>
      <c r="C18" t="str">
        <f>VLOOKUP(A18,Tabelle2!$B$2:$E$72,3,FALSE)</f>
        <v>Oberbayern</v>
      </c>
      <c r="D18" t="s">
        <v>8</v>
      </c>
      <c r="E18" t="s">
        <v>8</v>
      </c>
    </row>
    <row r="19" spans="1:5" x14ac:dyDescent="0.25">
      <c r="A19" t="s">
        <v>25</v>
      </c>
      <c r="B19" t="str">
        <f>VLOOKUP(A19,Tabelle2!$B$2:$E$72,3,FALSE)</f>
        <v>Mittelfranken</v>
      </c>
      <c r="C19" t="str">
        <f>VLOOKUP(A19,Tabelle2!$B$2:$E$72,3,FALSE)</f>
        <v>Mittelfranken</v>
      </c>
      <c r="D19" t="s">
        <v>11</v>
      </c>
      <c r="E19" t="s">
        <v>11</v>
      </c>
    </row>
    <row r="20" spans="1:5" x14ac:dyDescent="0.25">
      <c r="A20" t="s">
        <v>100</v>
      </c>
      <c r="B20" t="str">
        <f>VLOOKUP(A20,Tabelle2!$B$2:$E$72,3,FALSE)</f>
        <v>Oberbayern</v>
      </c>
      <c r="C20" t="str">
        <f>VLOOKUP(A20,Tabelle2!$B$2:$E$72,3,FALSE)</f>
        <v>Oberbayern</v>
      </c>
      <c r="D20" t="s">
        <v>8</v>
      </c>
      <c r="E20" t="s">
        <v>8</v>
      </c>
    </row>
    <row r="21" spans="1:5" x14ac:dyDescent="0.25">
      <c r="A21" t="s">
        <v>161</v>
      </c>
      <c r="B21" t="str">
        <f>VLOOKUP(A21,Tabelle2!$B$2:$E$72,3,FALSE)</f>
        <v>Oberbayern</v>
      </c>
      <c r="C21" t="str">
        <f>VLOOKUP(A21,Tabelle2!$B$2:$E$72,3,FALSE)</f>
        <v>Oberbayern</v>
      </c>
      <c r="D21" t="s">
        <v>8</v>
      </c>
      <c r="E21" t="s">
        <v>8</v>
      </c>
    </row>
    <row r="22" spans="1:5" x14ac:dyDescent="0.25">
      <c r="A22" t="s">
        <v>118</v>
      </c>
      <c r="B22" t="str">
        <f>VLOOKUP(A22,Tabelle2!$B$2:$E$72,3,FALSE)</f>
        <v>Oberbayern</v>
      </c>
      <c r="C22" t="str">
        <f>VLOOKUP(A22,Tabelle2!$B$2:$E$72,3,FALSE)</f>
        <v>Oberbayern</v>
      </c>
      <c r="D22" t="s">
        <v>8</v>
      </c>
      <c r="E22" t="s">
        <v>8</v>
      </c>
    </row>
    <row r="23" spans="1:5" x14ac:dyDescent="0.25">
      <c r="A23" t="s">
        <v>71</v>
      </c>
      <c r="B23" t="str">
        <f>VLOOKUP(A23,Tabelle2!$B$2:$E$72,3,FALSE)</f>
        <v>Oberbayern</v>
      </c>
      <c r="C23" t="str">
        <f>VLOOKUP(A23,Tabelle2!$B$2:$E$72,3,FALSE)</f>
        <v>Oberbayern</v>
      </c>
      <c r="D23" t="s">
        <v>8</v>
      </c>
      <c r="E23" t="s">
        <v>8</v>
      </c>
    </row>
    <row r="24" spans="1:5" x14ac:dyDescent="0.25">
      <c r="A24" t="s">
        <v>137</v>
      </c>
      <c r="B24" t="str">
        <f>VLOOKUP(A24,Tabelle2!$B$2:$E$72,3,FALSE)</f>
        <v>Schwaben</v>
      </c>
      <c r="C24" t="str">
        <f>VLOOKUP(A24,Tabelle2!$B$2:$E$72,3,FALSE)</f>
        <v>Schwaben</v>
      </c>
      <c r="D24" t="s">
        <v>15</v>
      </c>
      <c r="E24" t="s">
        <v>15</v>
      </c>
    </row>
    <row r="25" spans="1:5" x14ac:dyDescent="0.25">
      <c r="A25" t="s">
        <v>163</v>
      </c>
      <c r="B25" t="str">
        <f>VLOOKUP(A25,Tabelle2!$B$2:$E$72,3,FALSE)</f>
        <v>Schwaben</v>
      </c>
      <c r="C25" t="str">
        <f>VLOOKUP(A25,Tabelle2!$B$2:$E$72,3,FALSE)</f>
        <v>Schwaben</v>
      </c>
      <c r="D25" t="s">
        <v>15</v>
      </c>
      <c r="E25" t="s">
        <v>15</v>
      </c>
    </row>
    <row r="26" spans="1:5" x14ac:dyDescent="0.25">
      <c r="A26" t="s">
        <v>157</v>
      </c>
      <c r="B26" t="str">
        <f>VLOOKUP(A26,Tabelle2!$B$2:$E$72,3,FALSE)</f>
        <v>Oberbayern</v>
      </c>
      <c r="C26" t="str">
        <f>VLOOKUP(A26,Tabelle2!$B$2:$E$72,3,FALSE)</f>
        <v>Oberbayern</v>
      </c>
      <c r="D26" t="s">
        <v>8</v>
      </c>
      <c r="E26" t="s">
        <v>8</v>
      </c>
    </row>
    <row r="27" spans="1:5" x14ac:dyDescent="0.25">
      <c r="A27" t="s">
        <v>123</v>
      </c>
      <c r="B27" t="str">
        <f>VLOOKUP(A27,Tabelle2!$B$2:$E$72,3,FALSE)</f>
        <v>Mittelfranken</v>
      </c>
      <c r="C27" t="str">
        <f>VLOOKUP(A27,Tabelle2!$B$2:$E$72,3,FALSE)</f>
        <v>Mittelfranken</v>
      </c>
      <c r="D27" t="s">
        <v>11</v>
      </c>
      <c r="E27" t="s">
        <v>11</v>
      </c>
    </row>
    <row r="28" spans="1:5" x14ac:dyDescent="0.25">
      <c r="A28" t="s">
        <v>55</v>
      </c>
      <c r="B28" t="str">
        <f>VLOOKUP(A28,Tabelle2!$B$2:$E$72,3,FALSE)</f>
        <v>Oberfranken</v>
      </c>
      <c r="C28" t="str">
        <f>VLOOKUP(A28,Tabelle2!$B$2:$E$72,3,FALSE)</f>
        <v>Oberfranken</v>
      </c>
      <c r="D28" t="s">
        <v>30</v>
      </c>
      <c r="E28" t="s">
        <v>30</v>
      </c>
    </row>
    <row r="29" spans="1:5" x14ac:dyDescent="0.25">
      <c r="A29" t="s">
        <v>20</v>
      </c>
      <c r="B29" t="str">
        <f>VLOOKUP(A29,Tabelle2!$B$2:$E$72,3,FALSE)</f>
        <v>Oberbayern</v>
      </c>
      <c r="C29" t="str">
        <f>VLOOKUP(A29,Tabelle2!$B$2:$E$72,3,FALSE)</f>
        <v>Oberbayern</v>
      </c>
      <c r="D29" t="s">
        <v>8</v>
      </c>
      <c r="E29" t="s">
        <v>8</v>
      </c>
    </row>
    <row r="30" spans="1:5" x14ac:dyDescent="0.25">
      <c r="A30" t="s">
        <v>159</v>
      </c>
      <c r="B30" t="str">
        <f>VLOOKUP(A30,Tabelle2!$B$2:$E$72,3,FALSE)</f>
        <v>Oberbayern</v>
      </c>
      <c r="C30" t="str">
        <f>VLOOKUP(A30,Tabelle2!$B$2:$E$72,3,FALSE)</f>
        <v>Oberbayern</v>
      </c>
      <c r="D30" t="s">
        <v>8</v>
      </c>
      <c r="E30" t="s">
        <v>8</v>
      </c>
    </row>
    <row r="31" spans="1:5" x14ac:dyDescent="0.25">
      <c r="A31" t="s">
        <v>59</v>
      </c>
      <c r="B31" t="str">
        <f>VLOOKUP(A31,Tabelle2!$B$2:$E$72,3,FALSE)</f>
        <v>Schwaben</v>
      </c>
      <c r="C31" t="str">
        <f>VLOOKUP(A31,Tabelle2!$B$2:$E$72,3,FALSE)</f>
        <v>Schwaben</v>
      </c>
      <c r="D31" t="s">
        <v>15</v>
      </c>
      <c r="E31" t="s">
        <v>15</v>
      </c>
    </row>
    <row r="32" spans="1:5" x14ac:dyDescent="0.25">
      <c r="A32" t="s">
        <v>39</v>
      </c>
      <c r="B32" t="str">
        <f>VLOOKUP(A32,Tabelle2!$B$2:$E$72,3,FALSE)</f>
        <v>Schwaben</v>
      </c>
      <c r="C32" t="str">
        <f>VLOOKUP(A32,Tabelle2!$B$2:$E$72,3,FALSE)</f>
        <v>Schwaben</v>
      </c>
      <c r="D32" t="s">
        <v>15</v>
      </c>
      <c r="E32" t="s">
        <v>15</v>
      </c>
    </row>
    <row r="33" spans="1:5" x14ac:dyDescent="0.25">
      <c r="A33" t="s">
        <v>155</v>
      </c>
      <c r="B33" t="str">
        <f>VLOOKUP(A33,Tabelle2!$B$2:$E$72,3,FALSE)</f>
        <v>Unterfranken</v>
      </c>
      <c r="C33" t="str">
        <f>VLOOKUP(A33,Tabelle2!$B$2:$E$72,3,FALSE)</f>
        <v>Unterfranken</v>
      </c>
      <c r="D33" t="s">
        <v>23</v>
      </c>
      <c r="E33" t="s">
        <v>23</v>
      </c>
    </row>
    <row r="34" spans="1:5" x14ac:dyDescent="0.25">
      <c r="A34" t="s">
        <v>96</v>
      </c>
      <c r="B34" t="str">
        <f>VLOOKUP(A34,Tabelle2!$B$2:$E$72,3,FALSE)</f>
        <v>Schwaben</v>
      </c>
      <c r="C34" t="str">
        <f>VLOOKUP(A34,Tabelle2!$B$2:$E$72,3,FALSE)</f>
        <v>Schwaben</v>
      </c>
      <c r="D34" t="s">
        <v>15</v>
      </c>
      <c r="E34" t="s">
        <v>15</v>
      </c>
    </row>
    <row r="35" spans="1:5" x14ac:dyDescent="0.25">
      <c r="A35" t="s">
        <v>105</v>
      </c>
      <c r="B35" t="str">
        <f>VLOOKUP(A35,Tabelle2!$B$2:$E$72,3,FALSE)</f>
        <v>Oberfranken</v>
      </c>
      <c r="C35" t="str">
        <f>VLOOKUP(A35,Tabelle2!$B$2:$E$72,3,FALSE)</f>
        <v>Oberfranken</v>
      </c>
      <c r="D35" t="s">
        <v>30</v>
      </c>
      <c r="E35" t="s">
        <v>30</v>
      </c>
    </row>
    <row r="36" spans="1:5" x14ac:dyDescent="0.25">
      <c r="A36" t="s">
        <v>90</v>
      </c>
      <c r="B36" t="str">
        <f>VLOOKUP(A36,Tabelle2!$B$2:$E$72,3,FALSE)</f>
        <v>Oberbayern</v>
      </c>
      <c r="C36" t="str">
        <f>VLOOKUP(A36,Tabelle2!$B$2:$E$72,3,FALSE)</f>
        <v>Oberbayern</v>
      </c>
      <c r="D36" t="s">
        <v>8</v>
      </c>
      <c r="E36" t="s">
        <v>8</v>
      </c>
    </row>
    <row r="37" spans="1:5" x14ac:dyDescent="0.25">
      <c r="A37" t="s">
        <v>34</v>
      </c>
      <c r="B37" t="str">
        <f>VLOOKUP(A37,Tabelle2!$B$2:$E$72,3,FALSE)</f>
        <v>Niederbayern</v>
      </c>
      <c r="C37" t="str">
        <f>VLOOKUP(A37,Tabelle2!$B$2:$E$72,3,FALSE)</f>
        <v>Niederbayern</v>
      </c>
      <c r="D37" t="s">
        <v>35</v>
      </c>
      <c r="E37" t="s">
        <v>35</v>
      </c>
    </row>
    <row r="38" spans="1:5" x14ac:dyDescent="0.25">
      <c r="A38" t="s">
        <v>102</v>
      </c>
      <c r="B38" t="str">
        <f>VLOOKUP(A38,Tabelle2!$B$2:$E$72,3,FALSE)</f>
        <v>Mittelfranken</v>
      </c>
      <c r="C38" t="str">
        <f>VLOOKUP(A38,Tabelle2!$B$2:$E$72,3,FALSE)</f>
        <v>Mittelfranken</v>
      </c>
      <c r="D38" t="s">
        <v>11</v>
      </c>
      <c r="E38" t="s">
        <v>11</v>
      </c>
    </row>
    <row r="39" spans="1:5" x14ac:dyDescent="0.25">
      <c r="A39" t="s">
        <v>165</v>
      </c>
      <c r="B39" t="str">
        <f>VLOOKUP(A39,Tabelle2!$B$2:$E$72,3,FALSE)</f>
        <v>Oberfranken</v>
      </c>
      <c r="C39" t="str">
        <f>VLOOKUP(A39,Tabelle2!$B$2:$E$72,3,FALSE)</f>
        <v>Oberfranken</v>
      </c>
      <c r="D39" t="s">
        <v>30</v>
      </c>
      <c r="E39" t="s">
        <v>30</v>
      </c>
    </row>
    <row r="40" spans="1:5" x14ac:dyDescent="0.25">
      <c r="A40" t="s">
        <v>112</v>
      </c>
      <c r="B40" t="str">
        <f>VLOOKUP(A40,Tabelle2!$B$2:$E$72,3,FALSE)</f>
        <v>Schwaben</v>
      </c>
      <c r="C40" t="str">
        <f>VLOOKUP(A40,Tabelle2!$B$2:$E$72,3,FALSE)</f>
        <v>Schwaben</v>
      </c>
      <c r="D40" t="s">
        <v>15</v>
      </c>
      <c r="E40" t="s">
        <v>15</v>
      </c>
    </row>
    <row r="41" spans="1:5" x14ac:dyDescent="0.25">
      <c r="A41" t="s">
        <v>57</v>
      </c>
      <c r="B41" t="str">
        <f>VLOOKUP(A41,Tabelle2!$B$2:$E$72,3,FALSE)</f>
        <v>Schwaben</v>
      </c>
      <c r="C41" t="str">
        <f>VLOOKUP(A41,Tabelle2!$B$2:$E$72,3,FALSE)</f>
        <v>Schwaben</v>
      </c>
      <c r="D41" t="s">
        <v>15</v>
      </c>
      <c r="E41" t="s">
        <v>15</v>
      </c>
    </row>
    <row r="42" spans="1:5" x14ac:dyDescent="0.25">
      <c r="A42" t="s">
        <v>6</v>
      </c>
      <c r="B42" t="str">
        <f>VLOOKUP(A42,Tabelle2!$B$2:$E$72,3,FALSE)</f>
        <v>Oberbayern</v>
      </c>
      <c r="C42" t="str">
        <f>VLOOKUP(A42,Tabelle2!$B$2:$E$72,3,FALSE)</f>
        <v>Oberbayern</v>
      </c>
      <c r="D42" t="s">
        <v>8</v>
      </c>
      <c r="E42" t="s">
        <v>8</v>
      </c>
    </row>
    <row r="43" spans="1:5" x14ac:dyDescent="0.25">
      <c r="A43" t="s">
        <v>84</v>
      </c>
      <c r="B43" t="str">
        <f>VLOOKUP(A43,Tabelle2!$B$2:$E$72,3,FALSE)</f>
        <v>Oberbayern</v>
      </c>
      <c r="C43" t="str">
        <f>VLOOKUP(A43,Tabelle2!$B$2:$E$72,3,FALSE)</f>
        <v>Oberbayern</v>
      </c>
      <c r="D43" t="s">
        <v>8</v>
      </c>
      <c r="E43" t="s">
        <v>8</v>
      </c>
    </row>
    <row r="44" spans="1:5" x14ac:dyDescent="0.25">
      <c r="A44" t="s">
        <v>74</v>
      </c>
      <c r="B44" t="str">
        <f>VLOOKUP(A44,Tabelle2!$B$2:$E$72,3,FALSE)</f>
        <v>Oberpfalz</v>
      </c>
      <c r="C44" t="str">
        <f>VLOOKUP(A44,Tabelle2!$B$2:$E$72,3,FALSE)</f>
        <v>Oberpfalz</v>
      </c>
      <c r="D44" t="s">
        <v>18</v>
      </c>
      <c r="E44" t="s">
        <v>18</v>
      </c>
    </row>
    <row r="45" spans="1:5" x14ac:dyDescent="0.25">
      <c r="A45" t="s">
        <v>141</v>
      </c>
      <c r="B45" t="str">
        <f>VLOOKUP(A45,Tabelle2!$B$2:$E$72,3,FALSE)</f>
        <v>Schwaben</v>
      </c>
      <c r="C45" t="str">
        <f>VLOOKUP(A45,Tabelle2!$B$2:$E$72,3,FALSE)</f>
        <v>Schwaben</v>
      </c>
      <c r="D45" t="s">
        <v>15</v>
      </c>
      <c r="E45" t="s">
        <v>15</v>
      </c>
    </row>
    <row r="46" spans="1:5" x14ac:dyDescent="0.25">
      <c r="A46" t="s">
        <v>43</v>
      </c>
      <c r="B46" t="str">
        <f>VLOOKUP(A46,Tabelle2!$B$2:$E$72,3,FALSE)</f>
        <v>Schwaben</v>
      </c>
      <c r="C46" t="str">
        <f>VLOOKUP(A46,Tabelle2!$B$2:$E$72,3,FALSE)</f>
        <v>Schwaben</v>
      </c>
      <c r="D46" t="s">
        <v>15</v>
      </c>
      <c r="E46" t="s">
        <v>15</v>
      </c>
    </row>
    <row r="47" spans="1:5" x14ac:dyDescent="0.25">
      <c r="A47" t="s">
        <v>167</v>
      </c>
      <c r="B47" t="str">
        <f>VLOOKUP(A47,Tabelle2!$B$2:$E$72,3,FALSE)</f>
        <v>Schwaben</v>
      </c>
      <c r="C47" t="str">
        <f>VLOOKUP(A47,Tabelle2!$B$2:$E$72,3,FALSE)</f>
        <v>Schwaben</v>
      </c>
      <c r="D47" t="s">
        <v>15</v>
      </c>
      <c r="E47" t="s">
        <v>15</v>
      </c>
    </row>
    <row r="48" spans="1:5" x14ac:dyDescent="0.25">
      <c r="A48" t="s">
        <v>10</v>
      </c>
      <c r="B48" t="str">
        <f>VLOOKUP(A48,Tabelle2!$B$2:$E$72,3,FALSE)</f>
        <v>Mittelfranken</v>
      </c>
      <c r="C48" t="str">
        <f>VLOOKUP(A48,Tabelle2!$B$2:$E$72,3,FALSE)</f>
        <v>Mittelfranken</v>
      </c>
      <c r="D48" t="s">
        <v>11</v>
      </c>
      <c r="E48" t="s">
        <v>11</v>
      </c>
    </row>
    <row r="49" spans="1:5" x14ac:dyDescent="0.25">
      <c r="A49" t="s">
        <v>98</v>
      </c>
      <c r="B49" t="str">
        <f>VLOOKUP(A49,Tabelle2!$B$2:$E$72,3,FALSE)</f>
        <v>Oberbayern</v>
      </c>
      <c r="C49" t="str">
        <f>VLOOKUP(A49,Tabelle2!$B$2:$E$72,3,FALSE)</f>
        <v>Oberbayern</v>
      </c>
      <c r="D49" t="s">
        <v>8</v>
      </c>
      <c r="E49" t="s">
        <v>8</v>
      </c>
    </row>
    <row r="50" spans="1:5" x14ac:dyDescent="0.25">
      <c r="A50" t="s">
        <v>146</v>
      </c>
      <c r="B50" t="str">
        <f>VLOOKUP(A50,Tabelle2!$B$2:$E$72,3,FALSE)</f>
        <v>Oberbayern</v>
      </c>
      <c r="C50" t="str">
        <f>VLOOKUP(A50,Tabelle2!$B$2:$E$72,3,FALSE)</f>
        <v>Oberbayern</v>
      </c>
      <c r="D50" t="s">
        <v>8</v>
      </c>
      <c r="E50" t="s">
        <v>8</v>
      </c>
    </row>
    <row r="51" spans="1:5" x14ac:dyDescent="0.25">
      <c r="A51" t="s">
        <v>47</v>
      </c>
      <c r="B51" t="str">
        <f>VLOOKUP(A51,Tabelle2!$B$2:$E$72,3,FALSE)</f>
        <v>Niederbayern</v>
      </c>
      <c r="C51" t="str">
        <f>VLOOKUP(A51,Tabelle2!$B$2:$E$72,3,FALSE)</f>
        <v>Niederbayern</v>
      </c>
      <c r="D51" t="s">
        <v>35</v>
      </c>
      <c r="E51" t="s">
        <v>35</v>
      </c>
    </row>
    <row r="52" spans="1:5" x14ac:dyDescent="0.25">
      <c r="A52" t="s">
        <v>110</v>
      </c>
      <c r="B52" t="str">
        <f>VLOOKUP(A52,Tabelle2!$B$2:$E$72,3,FALSE)</f>
        <v>Oberbayern</v>
      </c>
      <c r="C52" t="str">
        <f>VLOOKUP(A52,Tabelle2!$B$2:$E$72,3,FALSE)</f>
        <v>Oberbayern</v>
      </c>
      <c r="D52" t="s">
        <v>8</v>
      </c>
      <c r="E52" t="s">
        <v>8</v>
      </c>
    </row>
    <row r="53" spans="1:5" x14ac:dyDescent="0.25">
      <c r="A53" t="s">
        <v>148</v>
      </c>
      <c r="B53" t="str">
        <f>VLOOKUP(A53,Tabelle2!$B$2:$E$72,3,FALSE)</f>
        <v>Oberbayern</v>
      </c>
      <c r="C53" t="str">
        <f>VLOOKUP(A53,Tabelle2!$B$2:$E$72,3,FALSE)</f>
        <v>Oberbayern</v>
      </c>
      <c r="D53" t="s">
        <v>8</v>
      </c>
      <c r="E53" t="s">
        <v>8</v>
      </c>
    </row>
    <row r="54" spans="1:5" x14ac:dyDescent="0.25">
      <c r="A54" t="s">
        <v>17</v>
      </c>
      <c r="B54" t="str">
        <f>VLOOKUP(A54,Tabelle2!$B$2:$E$72,3,FALSE)</f>
        <v>Oberpfalz</v>
      </c>
      <c r="C54" t="str">
        <f>VLOOKUP(A54,Tabelle2!$B$2:$E$72,3,FALSE)</f>
        <v>Oberpfalz</v>
      </c>
      <c r="D54" t="s">
        <v>18</v>
      </c>
      <c r="E54" t="s">
        <v>18</v>
      </c>
    </row>
    <row r="55" spans="1:5" x14ac:dyDescent="0.25">
      <c r="A55" t="s">
        <v>41</v>
      </c>
      <c r="B55" t="str">
        <f>VLOOKUP(A55,Tabelle2!$B$2:$E$72,3,FALSE)</f>
        <v>Oberbayern</v>
      </c>
      <c r="C55" t="str">
        <f>VLOOKUP(A55,Tabelle2!$B$2:$E$72,3,FALSE)</f>
        <v>Oberbayern</v>
      </c>
      <c r="D55" t="s">
        <v>8</v>
      </c>
      <c r="E55" t="s">
        <v>8</v>
      </c>
    </row>
    <row r="56" spans="1:5" x14ac:dyDescent="0.25">
      <c r="A56" t="s">
        <v>114</v>
      </c>
      <c r="B56" t="str">
        <f>VLOOKUP(A56,Tabelle2!$B$2:$E$72,3,FALSE)</f>
        <v>Mittelfranken</v>
      </c>
      <c r="C56" t="str">
        <f>VLOOKUP(A56,Tabelle2!$B$2:$E$72,3,FALSE)</f>
        <v>Mittelfranken</v>
      </c>
      <c r="D56" t="s">
        <v>11</v>
      </c>
      <c r="E56" t="s">
        <v>11</v>
      </c>
    </row>
    <row r="57" spans="1:5" x14ac:dyDescent="0.25">
      <c r="A57" t="s">
        <v>69</v>
      </c>
      <c r="B57" t="str">
        <f>VLOOKUP(A57,Tabelle2!$B$2:$E$72,3,FALSE)</f>
        <v>Mittelfranken</v>
      </c>
      <c r="C57" t="str">
        <f>VLOOKUP(A57,Tabelle2!$B$2:$E$72,3,FALSE)</f>
        <v>Mittelfranken</v>
      </c>
      <c r="D57" t="s">
        <v>11</v>
      </c>
      <c r="E57" t="s">
        <v>11</v>
      </c>
    </row>
    <row r="58" spans="1:5" x14ac:dyDescent="0.25">
      <c r="A58" t="s">
        <v>94</v>
      </c>
      <c r="B58" t="str">
        <f>VLOOKUP(A58,Tabelle2!$B$2:$E$72,3,FALSE)</f>
        <v>Oberpfalz</v>
      </c>
      <c r="C58" t="str">
        <f>VLOOKUP(A58,Tabelle2!$B$2:$E$72,3,FALSE)</f>
        <v>Oberpfalz</v>
      </c>
      <c r="D58" t="s">
        <v>18</v>
      </c>
      <c r="E58" t="s">
        <v>18</v>
      </c>
    </row>
    <row r="59" spans="1:5" x14ac:dyDescent="0.25">
      <c r="A59" t="s">
        <v>45</v>
      </c>
      <c r="B59" t="str">
        <f>VLOOKUP(A59,Tabelle2!$B$2:$E$72,3,FALSE)</f>
        <v>Unterfranken</v>
      </c>
      <c r="C59" t="str">
        <f>VLOOKUP(A59,Tabelle2!$B$2:$E$72,3,FALSE)</f>
        <v>Unterfranken</v>
      </c>
      <c r="D59" t="s">
        <v>23</v>
      </c>
      <c r="E59" t="s">
        <v>23</v>
      </c>
    </row>
    <row r="60" spans="1:5" x14ac:dyDescent="0.25">
      <c r="A60" t="s">
        <v>135</v>
      </c>
      <c r="B60" t="str">
        <f>VLOOKUP(A60,Tabelle2!$B$2:$E$72,3,FALSE)</f>
        <v>Schwaben</v>
      </c>
      <c r="C60" t="str">
        <f>VLOOKUP(A60,Tabelle2!$B$2:$E$72,3,FALSE)</f>
        <v>Schwaben</v>
      </c>
      <c r="D60" t="s">
        <v>15</v>
      </c>
      <c r="E60" t="s">
        <v>15</v>
      </c>
    </row>
    <row r="61" spans="1:5" x14ac:dyDescent="0.25">
      <c r="A61" t="s">
        <v>143</v>
      </c>
      <c r="B61" t="str">
        <f>VLOOKUP(A61,Tabelle2!$B$2:$E$72,3,FALSE)</f>
        <v>Schwaben</v>
      </c>
      <c r="C61" t="str">
        <f>VLOOKUP(A61,Tabelle2!$B$2:$E$72,3,FALSE)</f>
        <v>Schwaben</v>
      </c>
      <c r="D61" t="s">
        <v>15</v>
      </c>
      <c r="E61" t="s">
        <v>15</v>
      </c>
    </row>
    <row r="62" spans="1:5" x14ac:dyDescent="0.25">
      <c r="A62" t="s">
        <v>121</v>
      </c>
      <c r="B62" t="str">
        <f>VLOOKUP(A62,Tabelle2!$B$2:$E$72,3,FALSE)</f>
        <v>Oberbayern</v>
      </c>
      <c r="C62" t="str">
        <f>VLOOKUP(A62,Tabelle2!$B$2:$E$72,3,FALSE)</f>
        <v>Oberbayern</v>
      </c>
      <c r="D62" t="s">
        <v>8</v>
      </c>
      <c r="E62" t="s">
        <v>8</v>
      </c>
    </row>
    <row r="63" spans="1:5" x14ac:dyDescent="0.25">
      <c r="A63" t="s">
        <v>51</v>
      </c>
      <c r="B63" t="str">
        <f>VLOOKUP(A63,Tabelle2!$B$2:$E$72,3,FALSE)</f>
        <v>Niederbayern</v>
      </c>
      <c r="C63" t="str">
        <f>VLOOKUP(A63,Tabelle2!$B$2:$E$72,3,FALSE)</f>
        <v>Niederbayern</v>
      </c>
      <c r="D63" t="s">
        <v>35</v>
      </c>
      <c r="E63" t="s">
        <v>35</v>
      </c>
    </row>
    <row r="64" spans="1:5" x14ac:dyDescent="0.25">
      <c r="A64" t="s">
        <v>152</v>
      </c>
      <c r="B64" t="str">
        <f>VLOOKUP(A64,Tabelle2!$B$2:$E$72,3,FALSE)</f>
        <v>Oberbayern</v>
      </c>
      <c r="C64" t="str">
        <f>VLOOKUP(A64,Tabelle2!$B$2:$E$72,3,FALSE)</f>
        <v>Oberbayern</v>
      </c>
      <c r="D64" t="s">
        <v>8</v>
      </c>
      <c r="E64" t="s">
        <v>8</v>
      </c>
    </row>
    <row r="65" spans="1:5" x14ac:dyDescent="0.25">
      <c r="A65" t="s">
        <v>116</v>
      </c>
      <c r="B65" t="str">
        <f>VLOOKUP(A65,Tabelle2!$B$2:$E$72,3,FALSE)</f>
        <v>Oberbayern</v>
      </c>
      <c r="C65" t="str">
        <f>VLOOKUP(A65,Tabelle2!$B$2:$E$72,3,FALSE)</f>
        <v>Oberbayern</v>
      </c>
      <c r="D65" t="s">
        <v>8</v>
      </c>
      <c r="E65" t="s">
        <v>8</v>
      </c>
    </row>
    <row r="66" spans="1:5" x14ac:dyDescent="0.25">
      <c r="A66" t="s">
        <v>92</v>
      </c>
      <c r="B66" t="str">
        <f>VLOOKUP(A66,Tabelle2!$B$2:$E$72,3,FALSE)</f>
        <v>Oberbayern</v>
      </c>
      <c r="C66" t="str">
        <f>VLOOKUP(A66,Tabelle2!$B$2:$E$72,3,FALSE)</f>
        <v>Oberbayern</v>
      </c>
      <c r="D66" t="s">
        <v>8</v>
      </c>
      <c r="E66" t="s">
        <v>8</v>
      </c>
    </row>
    <row r="67" spans="1:5" x14ac:dyDescent="0.25">
      <c r="A67" t="s">
        <v>129</v>
      </c>
      <c r="B67" t="str">
        <f>VLOOKUP(A67,Tabelle2!$B$2:$E$72,3,FALSE)</f>
        <v>Oberbayern</v>
      </c>
      <c r="C67" t="str">
        <f>VLOOKUP(A67,Tabelle2!$B$2:$E$72,3,FALSE)</f>
        <v>Oberbayern</v>
      </c>
      <c r="D67" t="s">
        <v>8</v>
      </c>
      <c r="E67" t="s">
        <v>8</v>
      </c>
    </row>
    <row r="68" spans="1:5" x14ac:dyDescent="0.25">
      <c r="A68" t="s">
        <v>126</v>
      </c>
      <c r="B68" t="str">
        <f>VLOOKUP(A68,Tabelle2!$B$2:$E$72,3,FALSE)</f>
        <v>Oberbayern</v>
      </c>
      <c r="C68" t="str">
        <f>VLOOKUP(A68,Tabelle2!$B$2:$E$72,3,FALSE)</f>
        <v>Oberbayern</v>
      </c>
      <c r="D68" t="s">
        <v>8</v>
      </c>
      <c r="E68" t="s">
        <v>8</v>
      </c>
    </row>
    <row r="69" spans="1:5" x14ac:dyDescent="0.25">
      <c r="A69" t="s">
        <v>61</v>
      </c>
      <c r="B69" t="str">
        <f>VLOOKUP(A69,Tabelle2!$B$2:$E$72,3,FALSE)</f>
        <v>Oberpfalz</v>
      </c>
      <c r="C69" t="str">
        <f>VLOOKUP(A69,Tabelle2!$B$2:$E$72,3,FALSE)</f>
        <v>Oberpfalz</v>
      </c>
      <c r="D69" t="s">
        <v>18</v>
      </c>
      <c r="E69" t="s">
        <v>18</v>
      </c>
    </row>
    <row r="70" spans="1:5" x14ac:dyDescent="0.25">
      <c r="A70" t="s">
        <v>132</v>
      </c>
      <c r="B70" t="str">
        <f>VLOOKUP(A70,Tabelle2!$B$2:$E$72,3,FALSE)</f>
        <v>Oberbayern</v>
      </c>
      <c r="C70" t="str">
        <f>VLOOKUP(A70,Tabelle2!$B$2:$E$72,3,FALSE)</f>
        <v>Oberbayern</v>
      </c>
      <c r="D70" t="s">
        <v>8</v>
      </c>
      <c r="E70" t="s">
        <v>8</v>
      </c>
    </row>
    <row r="71" spans="1:5" x14ac:dyDescent="0.25">
      <c r="A71" t="s">
        <v>22</v>
      </c>
      <c r="B71" t="str">
        <f>VLOOKUP(A71,Tabelle2!$B$2:$E$72,3,FALSE)</f>
        <v>Unterfranken</v>
      </c>
      <c r="C71" t="str">
        <f>VLOOKUP(A71,Tabelle2!$B$2:$E$72,3,FALSE)</f>
        <v>Unterfranken</v>
      </c>
      <c r="D71" t="s">
        <v>23</v>
      </c>
      <c r="E71" t="s">
        <v>23</v>
      </c>
    </row>
    <row r="72" spans="1:5" x14ac:dyDescent="0.25">
      <c r="A72" t="s">
        <v>107</v>
      </c>
      <c r="B72" t="str">
        <f>VLOOKUP(A72,Tabelle2!$B$2:$E$72,3,FALSE)</f>
        <v>Mittelfranken</v>
      </c>
      <c r="C72" t="str">
        <f>VLOOKUP(A72,Tabelle2!$B$2:$E$72,3,FALSE)</f>
        <v>Mittelfranken</v>
      </c>
      <c r="D72" t="s">
        <v>11</v>
      </c>
      <c r="E72" t="s">
        <v>11</v>
      </c>
    </row>
  </sheetData>
  <sortState ref="A2:A72">
    <sortCondition ref="A1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2"/>
  <sheetViews>
    <sheetView workbookViewId="0">
      <selection activeCell="E1" sqref="E1:E1048576"/>
    </sheetView>
  </sheetViews>
  <sheetFormatPr baseColWidth="10" defaultRowHeight="15" x14ac:dyDescent="0.25"/>
  <cols>
    <col min="1" max="1" width="5.28515625" bestFit="1" customWidth="1"/>
    <col min="2" max="3" width="24.85546875" bestFit="1" customWidth="1"/>
    <col min="4" max="4" width="16.42578125" bestFit="1" customWidth="1"/>
    <col min="5" max="5" width="14.5703125" style="3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7" x14ac:dyDescent="0.25">
      <c r="A2" t="s">
        <v>5</v>
      </c>
      <c r="B2" t="s">
        <v>6</v>
      </c>
      <c r="C2" t="s">
        <v>7</v>
      </c>
      <c r="D2" t="s">
        <v>8</v>
      </c>
      <c r="E2" s="3">
        <v>1464301</v>
      </c>
      <c r="G2" t="s">
        <v>169</v>
      </c>
    </row>
    <row r="3" spans="1:7" x14ac:dyDescent="0.25">
      <c r="A3" t="s">
        <v>9</v>
      </c>
      <c r="B3" t="s">
        <v>10</v>
      </c>
      <c r="C3" t="s">
        <v>7</v>
      </c>
      <c r="D3" t="s">
        <v>11</v>
      </c>
      <c r="E3" s="3">
        <v>511628</v>
      </c>
      <c r="G3" t="s">
        <v>12</v>
      </c>
    </row>
    <row r="4" spans="1:7" x14ac:dyDescent="0.25">
      <c r="A4" t="s">
        <v>13</v>
      </c>
      <c r="B4" t="s">
        <v>14</v>
      </c>
      <c r="C4" t="s">
        <v>7</v>
      </c>
      <c r="D4" t="s">
        <v>15</v>
      </c>
      <c r="E4" s="3">
        <v>289584</v>
      </c>
    </row>
    <row r="5" spans="1:7" x14ac:dyDescent="0.25">
      <c r="A5" t="s">
        <v>16</v>
      </c>
      <c r="B5" t="s">
        <v>17</v>
      </c>
      <c r="C5" t="s">
        <v>7</v>
      </c>
      <c r="D5" t="s">
        <v>18</v>
      </c>
      <c r="E5" s="3">
        <v>148638</v>
      </c>
    </row>
    <row r="6" spans="1:7" x14ac:dyDescent="0.25">
      <c r="A6" t="s">
        <v>19</v>
      </c>
      <c r="B6" t="s">
        <v>20</v>
      </c>
      <c r="C6" t="s">
        <v>7</v>
      </c>
      <c r="D6" t="s">
        <v>8</v>
      </c>
      <c r="E6" s="3">
        <v>133639</v>
      </c>
    </row>
    <row r="7" spans="1:7" x14ac:dyDescent="0.25">
      <c r="A7" t="s">
        <v>21</v>
      </c>
      <c r="B7" t="s">
        <v>22</v>
      </c>
      <c r="C7" t="s">
        <v>7</v>
      </c>
      <c r="D7" t="s">
        <v>23</v>
      </c>
      <c r="E7" s="3">
        <v>126010</v>
      </c>
    </row>
    <row r="8" spans="1:7" x14ac:dyDescent="0.25">
      <c r="A8" t="s">
        <v>24</v>
      </c>
      <c r="B8" t="s">
        <v>25</v>
      </c>
      <c r="C8" t="s">
        <v>7</v>
      </c>
      <c r="D8" t="s">
        <v>11</v>
      </c>
      <c r="E8" s="3">
        <v>125403</v>
      </c>
    </row>
    <row r="9" spans="1:7" x14ac:dyDescent="0.25">
      <c r="A9" t="s">
        <v>26</v>
      </c>
      <c r="B9" t="s">
        <v>27</v>
      </c>
      <c r="C9" t="s">
        <v>7</v>
      </c>
      <c r="D9" t="s">
        <v>11</v>
      </c>
      <c r="E9" s="3">
        <v>110238</v>
      </c>
    </row>
    <row r="10" spans="1:7" x14ac:dyDescent="0.25">
      <c r="A10" t="s">
        <v>28</v>
      </c>
      <c r="B10" t="s">
        <v>29</v>
      </c>
      <c r="C10" t="s">
        <v>7</v>
      </c>
      <c r="D10" t="s">
        <v>30</v>
      </c>
      <c r="E10" s="3">
        <v>75743</v>
      </c>
    </row>
    <row r="11" spans="1:7" x14ac:dyDescent="0.25">
      <c r="A11" t="s">
        <v>31</v>
      </c>
      <c r="B11" t="s">
        <v>32</v>
      </c>
      <c r="C11" t="s">
        <v>7</v>
      </c>
      <c r="D11" t="s">
        <v>30</v>
      </c>
      <c r="E11" s="3">
        <v>73065</v>
      </c>
    </row>
    <row r="12" spans="1:7" x14ac:dyDescent="0.25">
      <c r="A12" t="s">
        <v>33</v>
      </c>
      <c r="B12" t="s">
        <v>34</v>
      </c>
      <c r="C12" t="s">
        <v>7</v>
      </c>
      <c r="D12" t="s">
        <v>35</v>
      </c>
      <c r="E12" s="3">
        <v>70025</v>
      </c>
    </row>
    <row r="13" spans="1:7" x14ac:dyDescent="0.25">
      <c r="A13" t="s">
        <v>36</v>
      </c>
      <c r="B13" t="s">
        <v>37</v>
      </c>
      <c r="C13" t="s">
        <v>7</v>
      </c>
      <c r="D13" t="s">
        <v>23</v>
      </c>
      <c r="E13" s="3">
        <v>69187</v>
      </c>
    </row>
    <row r="14" spans="1:7" x14ac:dyDescent="0.25">
      <c r="A14" t="s">
        <v>38</v>
      </c>
      <c r="B14" t="s">
        <v>39</v>
      </c>
      <c r="C14" t="s">
        <v>7</v>
      </c>
      <c r="D14" t="s">
        <v>15</v>
      </c>
      <c r="E14" s="3">
        <v>67529</v>
      </c>
    </row>
    <row r="15" spans="1:7" x14ac:dyDescent="0.25">
      <c r="A15" t="s">
        <v>40</v>
      </c>
      <c r="B15" t="s">
        <v>41</v>
      </c>
      <c r="C15" t="s">
        <v>7</v>
      </c>
      <c r="D15" t="s">
        <v>8</v>
      </c>
      <c r="E15" s="3">
        <v>62672</v>
      </c>
    </row>
    <row r="16" spans="1:7" x14ac:dyDescent="0.25">
      <c r="A16" t="s">
        <v>42</v>
      </c>
      <c r="B16" t="s">
        <v>43</v>
      </c>
      <c r="C16" t="s">
        <v>43</v>
      </c>
      <c r="D16" t="s">
        <v>15</v>
      </c>
      <c r="E16" s="3">
        <v>56978</v>
      </c>
    </row>
    <row r="17" spans="1:5" x14ac:dyDescent="0.25">
      <c r="A17" t="s">
        <v>44</v>
      </c>
      <c r="B17" t="s">
        <v>45</v>
      </c>
      <c r="C17" t="s">
        <v>7</v>
      </c>
      <c r="D17" t="s">
        <v>23</v>
      </c>
      <c r="E17" s="3">
        <v>52724</v>
      </c>
    </row>
    <row r="18" spans="1:5" x14ac:dyDescent="0.25">
      <c r="A18" t="s">
        <v>46</v>
      </c>
      <c r="B18" t="s">
        <v>47</v>
      </c>
      <c r="C18" t="s">
        <v>7</v>
      </c>
      <c r="D18" t="s">
        <v>35</v>
      </c>
      <c r="E18" s="3">
        <v>51074</v>
      </c>
    </row>
    <row r="19" spans="1:5" x14ac:dyDescent="0.25">
      <c r="A19" t="s">
        <v>48</v>
      </c>
      <c r="B19" t="s">
        <v>49</v>
      </c>
      <c r="C19" t="s">
        <v>49</v>
      </c>
      <c r="D19" t="s">
        <v>8</v>
      </c>
      <c r="E19" s="3">
        <v>47848</v>
      </c>
    </row>
    <row r="20" spans="1:5" x14ac:dyDescent="0.25">
      <c r="A20" t="s">
        <v>50</v>
      </c>
      <c r="B20" t="s">
        <v>51</v>
      </c>
      <c r="C20" t="s">
        <v>7</v>
      </c>
      <c r="D20" t="s">
        <v>35</v>
      </c>
      <c r="E20" s="3">
        <v>47142</v>
      </c>
    </row>
    <row r="21" spans="1:5" x14ac:dyDescent="0.25">
      <c r="A21" t="s">
        <v>52</v>
      </c>
      <c r="B21" t="s">
        <v>53</v>
      </c>
      <c r="C21" t="s">
        <v>53</v>
      </c>
      <c r="D21" t="s">
        <v>8</v>
      </c>
      <c r="E21" s="3">
        <v>46914</v>
      </c>
    </row>
    <row r="22" spans="1:5" x14ac:dyDescent="0.25">
      <c r="A22" t="s">
        <v>54</v>
      </c>
      <c r="B22" t="s">
        <v>55</v>
      </c>
      <c r="C22" t="s">
        <v>7</v>
      </c>
      <c r="D22" t="s">
        <v>30</v>
      </c>
      <c r="E22" s="3">
        <v>45183</v>
      </c>
    </row>
    <row r="23" spans="1:5" x14ac:dyDescent="0.25">
      <c r="A23" t="s">
        <v>56</v>
      </c>
      <c r="B23" t="s">
        <v>57</v>
      </c>
      <c r="C23" t="s">
        <v>7</v>
      </c>
      <c r="D23" t="s">
        <v>15</v>
      </c>
      <c r="E23" s="3">
        <v>43293</v>
      </c>
    </row>
    <row r="24" spans="1:5" x14ac:dyDescent="0.25">
      <c r="A24" t="s">
        <v>58</v>
      </c>
      <c r="B24" t="s">
        <v>59</v>
      </c>
      <c r="C24" t="s">
        <v>7</v>
      </c>
      <c r="D24" t="s">
        <v>15</v>
      </c>
      <c r="E24" s="3">
        <v>43134</v>
      </c>
    </row>
    <row r="25" spans="1:5" x14ac:dyDescent="0.25">
      <c r="A25" t="s">
        <v>60</v>
      </c>
      <c r="B25" t="s">
        <v>61</v>
      </c>
      <c r="C25" t="s">
        <v>7</v>
      </c>
      <c r="D25" t="s">
        <v>18</v>
      </c>
      <c r="E25" s="3">
        <v>42494</v>
      </c>
    </row>
    <row r="26" spans="1:5" x14ac:dyDescent="0.25">
      <c r="A26" t="s">
        <v>62</v>
      </c>
      <c r="B26" t="s">
        <v>63</v>
      </c>
      <c r="C26" t="s">
        <v>7</v>
      </c>
      <c r="D26" t="s">
        <v>18</v>
      </c>
      <c r="E26" s="3">
        <v>42348</v>
      </c>
    </row>
    <row r="27" spans="1:5" x14ac:dyDescent="0.25">
      <c r="A27" t="s">
        <v>64</v>
      </c>
      <c r="B27" t="s">
        <v>65</v>
      </c>
      <c r="C27" t="s">
        <v>7</v>
      </c>
      <c r="D27" t="s">
        <v>11</v>
      </c>
      <c r="E27" s="3">
        <v>41532</v>
      </c>
    </row>
    <row r="28" spans="1:5" x14ac:dyDescent="0.25">
      <c r="A28" t="s">
        <v>66</v>
      </c>
      <c r="B28" t="s">
        <v>67</v>
      </c>
      <c r="C28" t="s">
        <v>7</v>
      </c>
      <c r="D28" t="s">
        <v>30</v>
      </c>
      <c r="E28" s="3">
        <v>41071</v>
      </c>
    </row>
    <row r="29" spans="1:5" x14ac:dyDescent="0.25">
      <c r="A29" t="s">
        <v>68</v>
      </c>
      <c r="B29" t="s">
        <v>69</v>
      </c>
      <c r="C29" t="s">
        <v>7</v>
      </c>
      <c r="D29" t="s">
        <v>11</v>
      </c>
      <c r="E29" s="3">
        <v>40707</v>
      </c>
    </row>
    <row r="30" spans="1:5" x14ac:dyDescent="0.25">
      <c r="A30" t="s">
        <v>70</v>
      </c>
      <c r="B30" t="s">
        <v>71</v>
      </c>
      <c r="C30" t="s">
        <v>72</v>
      </c>
      <c r="D30" t="s">
        <v>8</v>
      </c>
      <c r="E30" s="3">
        <v>40039</v>
      </c>
    </row>
    <row r="31" spans="1:5" x14ac:dyDescent="0.25">
      <c r="A31" t="s">
        <v>73</v>
      </c>
      <c r="B31" t="s">
        <v>74</v>
      </c>
      <c r="C31" t="s">
        <v>74</v>
      </c>
      <c r="D31" t="s">
        <v>18</v>
      </c>
      <c r="E31" s="3">
        <v>39573</v>
      </c>
    </row>
    <row r="32" spans="1:5" x14ac:dyDescent="0.25">
      <c r="A32" t="s">
        <v>75</v>
      </c>
      <c r="B32" t="s">
        <v>72</v>
      </c>
      <c r="C32" t="s">
        <v>72</v>
      </c>
      <c r="D32" t="s">
        <v>8</v>
      </c>
      <c r="E32" s="3">
        <v>37176</v>
      </c>
    </row>
    <row r="33" spans="1:5" x14ac:dyDescent="0.25">
      <c r="A33" t="s">
        <v>76</v>
      </c>
      <c r="B33" t="s">
        <v>77</v>
      </c>
      <c r="C33" t="s">
        <v>77</v>
      </c>
      <c r="D33" t="s">
        <v>8</v>
      </c>
      <c r="E33" s="3">
        <v>36291</v>
      </c>
    </row>
    <row r="34" spans="1:5" x14ac:dyDescent="0.25">
      <c r="A34" t="s">
        <v>78</v>
      </c>
      <c r="B34" t="s">
        <v>79</v>
      </c>
      <c r="C34" t="s">
        <v>79</v>
      </c>
      <c r="D34" t="s">
        <v>35</v>
      </c>
      <c r="E34" s="3">
        <v>32782</v>
      </c>
    </row>
    <row r="35" spans="1:5" x14ac:dyDescent="0.25">
      <c r="A35" t="s">
        <v>80</v>
      </c>
      <c r="B35" t="s">
        <v>81</v>
      </c>
      <c r="C35" t="s">
        <v>82</v>
      </c>
      <c r="D35" t="s">
        <v>30</v>
      </c>
      <c r="E35" s="3">
        <v>31942</v>
      </c>
    </row>
    <row r="36" spans="1:5" x14ac:dyDescent="0.25">
      <c r="A36" t="s">
        <v>83</v>
      </c>
      <c r="B36" t="s">
        <v>84</v>
      </c>
      <c r="C36" t="s">
        <v>85</v>
      </c>
      <c r="D36" t="s">
        <v>8</v>
      </c>
      <c r="E36" s="3">
        <v>29587</v>
      </c>
    </row>
    <row r="37" spans="1:5" x14ac:dyDescent="0.25">
      <c r="A37" t="s">
        <v>86</v>
      </c>
      <c r="B37" t="s">
        <v>87</v>
      </c>
      <c r="C37" t="s">
        <v>88</v>
      </c>
      <c r="D37" t="s">
        <v>15</v>
      </c>
      <c r="E37" s="3">
        <v>29510</v>
      </c>
    </row>
    <row r="38" spans="1:5" x14ac:dyDescent="0.25">
      <c r="A38" t="s">
        <v>89</v>
      </c>
      <c r="B38" t="s">
        <v>90</v>
      </c>
      <c r="C38" t="s">
        <v>90</v>
      </c>
      <c r="D38" t="s">
        <v>8</v>
      </c>
      <c r="E38" s="3">
        <v>28824</v>
      </c>
    </row>
    <row r="39" spans="1:5" x14ac:dyDescent="0.25">
      <c r="A39" t="s">
        <v>91</v>
      </c>
      <c r="B39" t="s">
        <v>92</v>
      </c>
      <c r="C39" t="s">
        <v>6</v>
      </c>
      <c r="D39" t="s">
        <v>8</v>
      </c>
      <c r="E39" s="3">
        <v>28761</v>
      </c>
    </row>
    <row r="40" spans="1:5" x14ac:dyDescent="0.25">
      <c r="A40" t="s">
        <v>93</v>
      </c>
      <c r="B40" t="s">
        <v>94</v>
      </c>
      <c r="C40" t="s">
        <v>94</v>
      </c>
      <c r="D40" t="s">
        <v>18</v>
      </c>
      <c r="E40" s="3">
        <v>28621</v>
      </c>
    </row>
    <row r="41" spans="1:5" x14ac:dyDescent="0.25">
      <c r="A41" t="s">
        <v>95</v>
      </c>
      <c r="B41" t="s">
        <v>96</v>
      </c>
      <c r="C41" t="s">
        <v>14</v>
      </c>
      <c r="D41" t="s">
        <v>15</v>
      </c>
      <c r="E41" s="3">
        <v>27780</v>
      </c>
    </row>
    <row r="42" spans="1:5" x14ac:dyDescent="0.25">
      <c r="A42" t="s">
        <v>97</v>
      </c>
      <c r="B42" t="s">
        <v>98</v>
      </c>
      <c r="C42" t="s">
        <v>72</v>
      </c>
      <c r="D42" t="s">
        <v>8</v>
      </c>
      <c r="E42" s="3">
        <v>27345</v>
      </c>
    </row>
    <row r="43" spans="1:5" x14ac:dyDescent="0.25">
      <c r="A43" t="s">
        <v>99</v>
      </c>
      <c r="B43" t="s">
        <v>100</v>
      </c>
      <c r="C43" t="s">
        <v>100</v>
      </c>
      <c r="D43" t="s">
        <v>8</v>
      </c>
      <c r="E43" s="3">
        <v>27149</v>
      </c>
    </row>
    <row r="44" spans="1:5" x14ac:dyDescent="0.25">
      <c r="A44" t="s">
        <v>101</v>
      </c>
      <c r="B44" t="s">
        <v>102</v>
      </c>
      <c r="C44" t="s">
        <v>103</v>
      </c>
      <c r="D44" t="s">
        <v>11</v>
      </c>
      <c r="E44" s="3">
        <v>26378</v>
      </c>
    </row>
    <row r="45" spans="1:5" x14ac:dyDescent="0.25">
      <c r="A45" t="s">
        <v>104</v>
      </c>
      <c r="B45" t="s">
        <v>105</v>
      </c>
      <c r="C45" t="s">
        <v>105</v>
      </c>
      <c r="D45" t="s">
        <v>30</v>
      </c>
      <c r="E45" s="3">
        <v>25853</v>
      </c>
    </row>
    <row r="46" spans="1:5" x14ac:dyDescent="0.25">
      <c r="A46" t="s">
        <v>106</v>
      </c>
      <c r="B46" t="s">
        <v>107</v>
      </c>
      <c r="C46" t="s">
        <v>108</v>
      </c>
      <c r="D46" t="s">
        <v>11</v>
      </c>
      <c r="E46" s="3">
        <v>25515</v>
      </c>
    </row>
    <row r="47" spans="1:5" x14ac:dyDescent="0.25">
      <c r="A47" t="s">
        <v>109</v>
      </c>
      <c r="B47" t="s">
        <v>110</v>
      </c>
      <c r="C47" t="s">
        <v>110</v>
      </c>
      <c r="D47" t="s">
        <v>8</v>
      </c>
      <c r="E47" s="3">
        <v>25409</v>
      </c>
    </row>
    <row r="48" spans="1:5" x14ac:dyDescent="0.25">
      <c r="A48" t="s">
        <v>111</v>
      </c>
      <c r="B48" t="s">
        <v>112</v>
      </c>
      <c r="C48" t="s">
        <v>112</v>
      </c>
      <c r="D48" t="s">
        <v>15</v>
      </c>
      <c r="E48" s="3">
        <v>25249</v>
      </c>
    </row>
    <row r="49" spans="1:5" x14ac:dyDescent="0.25">
      <c r="A49" t="s">
        <v>113</v>
      </c>
      <c r="B49" t="s">
        <v>114</v>
      </c>
      <c r="C49" t="s">
        <v>114</v>
      </c>
      <c r="D49" t="s">
        <v>11</v>
      </c>
      <c r="E49" s="3">
        <v>25102</v>
      </c>
    </row>
    <row r="50" spans="1:5" x14ac:dyDescent="0.25">
      <c r="A50" t="s">
        <v>115</v>
      </c>
      <c r="B50" t="s">
        <v>116</v>
      </c>
      <c r="C50" t="s">
        <v>6</v>
      </c>
      <c r="D50" t="s">
        <v>8</v>
      </c>
      <c r="E50" s="3">
        <v>24522</v>
      </c>
    </row>
    <row r="51" spans="1:5" x14ac:dyDescent="0.25">
      <c r="A51" t="s">
        <v>117</v>
      </c>
      <c r="B51" t="s">
        <v>118</v>
      </c>
      <c r="C51" t="s">
        <v>119</v>
      </c>
      <c r="D51" t="s">
        <v>8</v>
      </c>
      <c r="E51" s="3">
        <v>24483</v>
      </c>
    </row>
    <row r="52" spans="1:5" x14ac:dyDescent="0.25">
      <c r="A52" t="s">
        <v>120</v>
      </c>
      <c r="B52" t="s">
        <v>121</v>
      </c>
      <c r="C52" t="s">
        <v>121</v>
      </c>
      <c r="D52" t="s">
        <v>8</v>
      </c>
      <c r="E52" s="3">
        <v>23207</v>
      </c>
    </row>
    <row r="53" spans="1:5" x14ac:dyDescent="0.25">
      <c r="A53" t="s">
        <v>122</v>
      </c>
      <c r="B53" t="s">
        <v>123</v>
      </c>
      <c r="C53" t="s">
        <v>124</v>
      </c>
      <c r="D53" t="s">
        <v>11</v>
      </c>
      <c r="E53" s="3">
        <v>23081</v>
      </c>
    </row>
    <row r="54" spans="1:5" x14ac:dyDescent="0.25">
      <c r="A54" t="s">
        <v>125</v>
      </c>
      <c r="B54" t="s">
        <v>126</v>
      </c>
      <c r="C54" t="s">
        <v>127</v>
      </c>
      <c r="D54" t="s">
        <v>8</v>
      </c>
      <c r="E54" s="3">
        <v>23042</v>
      </c>
    </row>
    <row r="55" spans="1:5" x14ac:dyDescent="0.25">
      <c r="A55" t="s">
        <v>128</v>
      </c>
      <c r="B55" t="s">
        <v>129</v>
      </c>
      <c r="C55" t="s">
        <v>130</v>
      </c>
      <c r="D55" t="s">
        <v>8</v>
      </c>
      <c r="E55" s="3">
        <v>22936</v>
      </c>
    </row>
    <row r="56" spans="1:5" x14ac:dyDescent="0.25">
      <c r="A56" t="s">
        <v>131</v>
      </c>
      <c r="B56" t="s">
        <v>132</v>
      </c>
      <c r="C56" t="s">
        <v>133</v>
      </c>
      <c r="D56" t="s">
        <v>8</v>
      </c>
      <c r="E56" s="3">
        <v>22345</v>
      </c>
    </row>
    <row r="57" spans="1:5" x14ac:dyDescent="0.25">
      <c r="A57" t="s">
        <v>134</v>
      </c>
      <c r="B57" t="s">
        <v>135</v>
      </c>
      <c r="C57" t="s">
        <v>43</v>
      </c>
      <c r="D57" t="s">
        <v>15</v>
      </c>
      <c r="E57" s="3">
        <v>22128</v>
      </c>
    </row>
    <row r="58" spans="1:5" x14ac:dyDescent="0.25">
      <c r="A58" t="s">
        <v>136</v>
      </c>
      <c r="B58" t="s">
        <v>137</v>
      </c>
      <c r="C58" t="s">
        <v>14</v>
      </c>
      <c r="D58" t="s">
        <v>15</v>
      </c>
      <c r="E58" s="3">
        <v>22120</v>
      </c>
    </row>
    <row r="59" spans="1:5" x14ac:dyDescent="0.25">
      <c r="A59" t="s">
        <v>138</v>
      </c>
      <c r="B59" t="s">
        <v>139</v>
      </c>
      <c r="C59" t="s">
        <v>139</v>
      </c>
      <c r="D59" t="s">
        <v>23</v>
      </c>
      <c r="E59" s="3">
        <v>21879</v>
      </c>
    </row>
    <row r="60" spans="1:5" x14ac:dyDescent="0.25">
      <c r="A60" t="s">
        <v>140</v>
      </c>
      <c r="B60" t="s">
        <v>141</v>
      </c>
      <c r="C60" t="s">
        <v>14</v>
      </c>
      <c r="D60" t="s">
        <v>15</v>
      </c>
      <c r="E60" s="3">
        <v>21861</v>
      </c>
    </row>
    <row r="61" spans="1:5" x14ac:dyDescent="0.25">
      <c r="A61" t="s">
        <v>142</v>
      </c>
      <c r="B61" t="s">
        <v>143</v>
      </c>
      <c r="C61" t="s">
        <v>144</v>
      </c>
      <c r="D61" t="s">
        <v>15</v>
      </c>
      <c r="E61" s="3">
        <v>21529</v>
      </c>
    </row>
    <row r="62" spans="1:5" x14ac:dyDescent="0.25">
      <c r="A62" t="s">
        <v>145</v>
      </c>
      <c r="B62" t="s">
        <v>146</v>
      </c>
      <c r="C62" t="s">
        <v>6</v>
      </c>
      <c r="D62" t="s">
        <v>8</v>
      </c>
      <c r="E62" s="3">
        <v>21378</v>
      </c>
    </row>
    <row r="63" spans="1:5" x14ac:dyDescent="0.25">
      <c r="A63" t="s">
        <v>147</v>
      </c>
      <c r="B63" t="s">
        <v>148</v>
      </c>
      <c r="C63" t="s">
        <v>72</v>
      </c>
      <c r="D63" t="s">
        <v>8</v>
      </c>
      <c r="E63" s="3">
        <v>21300</v>
      </c>
    </row>
    <row r="64" spans="1:5" x14ac:dyDescent="0.25">
      <c r="A64" t="s">
        <v>149</v>
      </c>
      <c r="B64" t="s">
        <v>150</v>
      </c>
      <c r="C64" t="s">
        <v>88</v>
      </c>
      <c r="D64" t="s">
        <v>15</v>
      </c>
      <c r="E64" s="3">
        <v>21130</v>
      </c>
    </row>
    <row r="65" spans="1:5" x14ac:dyDescent="0.25">
      <c r="A65" t="s">
        <v>151</v>
      </c>
      <c r="B65" t="s">
        <v>152</v>
      </c>
      <c r="C65" t="s">
        <v>153</v>
      </c>
      <c r="D65" t="s">
        <v>8</v>
      </c>
      <c r="E65" s="3">
        <v>20899</v>
      </c>
    </row>
    <row r="66" spans="1:5" x14ac:dyDescent="0.25">
      <c r="A66" t="s">
        <v>154</v>
      </c>
      <c r="B66" t="s">
        <v>155</v>
      </c>
      <c r="C66" t="s">
        <v>155</v>
      </c>
      <c r="D66" t="s">
        <v>23</v>
      </c>
      <c r="E66" s="3">
        <v>20892</v>
      </c>
    </row>
    <row r="67" spans="1:5" x14ac:dyDescent="0.25">
      <c r="A67" t="s">
        <v>156</v>
      </c>
      <c r="B67" t="s">
        <v>157</v>
      </c>
      <c r="C67" t="s">
        <v>6</v>
      </c>
      <c r="D67" t="s">
        <v>8</v>
      </c>
      <c r="E67" s="3">
        <v>20851</v>
      </c>
    </row>
    <row r="68" spans="1:5" x14ac:dyDescent="0.25">
      <c r="A68" t="s">
        <v>158</v>
      </c>
      <c r="B68" t="s">
        <v>159</v>
      </c>
      <c r="C68" t="s">
        <v>53</v>
      </c>
      <c r="D68" t="s">
        <v>8</v>
      </c>
      <c r="E68" s="3">
        <v>20597</v>
      </c>
    </row>
    <row r="69" spans="1:5" x14ac:dyDescent="0.25">
      <c r="A69" t="s">
        <v>160</v>
      </c>
      <c r="B69" t="s">
        <v>161</v>
      </c>
      <c r="C69" t="s">
        <v>121</v>
      </c>
      <c r="D69" t="s">
        <v>8</v>
      </c>
      <c r="E69" s="3">
        <v>20489</v>
      </c>
    </row>
    <row r="70" spans="1:5" x14ac:dyDescent="0.25">
      <c r="A70" t="s">
        <v>162</v>
      </c>
      <c r="B70" t="s">
        <v>163</v>
      </c>
      <c r="C70" t="s">
        <v>163</v>
      </c>
      <c r="D70" t="s">
        <v>15</v>
      </c>
      <c r="E70" s="3">
        <v>20289</v>
      </c>
    </row>
    <row r="71" spans="1:5" x14ac:dyDescent="0.25">
      <c r="A71" t="s">
        <v>164</v>
      </c>
      <c r="B71" t="s">
        <v>165</v>
      </c>
      <c r="C71" t="s">
        <v>165</v>
      </c>
      <c r="D71" t="s">
        <v>30</v>
      </c>
      <c r="E71" s="3">
        <v>20064</v>
      </c>
    </row>
    <row r="72" spans="1:5" x14ac:dyDescent="0.25">
      <c r="A72" t="s">
        <v>166</v>
      </c>
      <c r="B72" t="s">
        <v>167</v>
      </c>
      <c r="C72" t="s">
        <v>168</v>
      </c>
      <c r="D72" t="s">
        <v>15</v>
      </c>
      <c r="E72" s="3">
        <v>20005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13"/>
  <sheetViews>
    <sheetView tabSelected="1" workbookViewId="0">
      <selection activeCell="E23" sqref="E23"/>
    </sheetView>
  </sheetViews>
  <sheetFormatPr baseColWidth="10" defaultRowHeight="15" x14ac:dyDescent="0.25"/>
  <cols>
    <col min="1" max="1" width="5" customWidth="1"/>
    <col min="2" max="2" width="14.5703125" bestFit="1" customWidth="1"/>
    <col min="3" max="3" width="14.140625" customWidth="1"/>
    <col min="4" max="4" width="10.42578125" customWidth="1"/>
    <col min="5" max="5" width="12.28515625" bestFit="1" customWidth="1"/>
    <col min="6" max="6" width="12.85546875" style="5" customWidth="1"/>
    <col min="7" max="7" width="16.140625" customWidth="1"/>
    <col min="8" max="8" width="13" bestFit="1" customWidth="1"/>
    <col min="9" max="9" width="15.5703125" bestFit="1" customWidth="1"/>
  </cols>
  <sheetData>
    <row r="1" spans="1:10" x14ac:dyDescent="0.25">
      <c r="B1" s="5" t="s">
        <v>178</v>
      </c>
      <c r="C1" s="5" t="s">
        <v>179</v>
      </c>
      <c r="D1" s="5" t="s">
        <v>193</v>
      </c>
      <c r="E1" s="5" t="s">
        <v>192</v>
      </c>
      <c r="F1" s="5" t="s">
        <v>190</v>
      </c>
      <c r="G1" s="5" t="s">
        <v>199</v>
      </c>
      <c r="H1" s="6" t="s">
        <v>173</v>
      </c>
      <c r="I1" s="6" t="s">
        <v>191</v>
      </c>
      <c r="J1" s="6" t="s">
        <v>174</v>
      </c>
    </row>
    <row r="2" spans="1:10" x14ac:dyDescent="0.25">
      <c r="A2">
        <v>1</v>
      </c>
      <c r="B2" t="s">
        <v>189</v>
      </c>
      <c r="C2" s="8">
        <v>96520</v>
      </c>
      <c r="D2" s="11">
        <f>C2/$C$12</f>
        <v>0.15503353009677548</v>
      </c>
      <c r="E2" s="13">
        <f>D2</f>
        <v>0.15503353009677548</v>
      </c>
      <c r="F2" s="5" t="str">
        <f>VLOOKUP(E2,$I$2:$J$4,2,TRUE)</f>
        <v>A</v>
      </c>
      <c r="G2" s="17" t="str">
        <f>VLOOKUP(C2,$H$8:$J$10,2,TRUE)</f>
        <v>oberes Drittel</v>
      </c>
      <c r="H2" s="12">
        <v>0.75</v>
      </c>
      <c r="I2" s="12">
        <v>0</v>
      </c>
      <c r="J2" s="7" t="s">
        <v>175</v>
      </c>
    </row>
    <row r="3" spans="1:10" x14ac:dyDescent="0.25">
      <c r="A3">
        <v>2</v>
      </c>
      <c r="B3" t="s">
        <v>184</v>
      </c>
      <c r="C3" s="8">
        <v>88037</v>
      </c>
      <c r="D3" s="11">
        <f t="shared" ref="D3:D11" si="0">C3/$C$12</f>
        <v>0.14140786250652532</v>
      </c>
      <c r="E3" s="13">
        <f t="shared" ref="E3:E4" si="1">$E2+$D3</f>
        <v>0.29644139260330082</v>
      </c>
      <c r="F3" s="5" t="str">
        <f t="shared" ref="F3:F11" si="2">VLOOKUP(E3,$I$2:$J$4,2,TRUE)</f>
        <v>A</v>
      </c>
      <c r="G3" s="17" t="str">
        <f t="shared" ref="G3:G11" si="3">VLOOKUP(C3,$H$8:$J$10,2,TRUE)</f>
        <v>oberes Drittel</v>
      </c>
      <c r="H3" s="12">
        <v>0.2</v>
      </c>
      <c r="I3" s="12">
        <f>H2</f>
        <v>0.75</v>
      </c>
      <c r="J3" s="7" t="s">
        <v>176</v>
      </c>
    </row>
    <row r="4" spans="1:10" x14ac:dyDescent="0.25">
      <c r="A4">
        <v>3</v>
      </c>
      <c r="B4" t="s">
        <v>188</v>
      </c>
      <c r="C4" s="8">
        <v>84425</v>
      </c>
      <c r="D4" s="11">
        <f t="shared" si="0"/>
        <v>0.13560615186925271</v>
      </c>
      <c r="E4" s="13">
        <f t="shared" si="1"/>
        <v>0.43204754447255356</v>
      </c>
      <c r="F4" s="5" t="str">
        <f>VLOOKUP(E4,$I$2:$J$4,2,TRUE)</f>
        <v>A</v>
      </c>
      <c r="G4" s="17" t="str">
        <f t="shared" si="3"/>
        <v>oberes Drittel</v>
      </c>
      <c r="H4" s="12">
        <v>0.05</v>
      </c>
      <c r="I4" s="12">
        <f>H2+H3</f>
        <v>0.95</v>
      </c>
      <c r="J4" s="7" t="s">
        <v>177</v>
      </c>
    </row>
    <row r="5" spans="1:10" x14ac:dyDescent="0.25">
      <c r="A5">
        <v>4</v>
      </c>
      <c r="B5" t="s">
        <v>185</v>
      </c>
      <c r="C5" s="8">
        <v>73867</v>
      </c>
      <c r="D5" s="11">
        <f t="shared" si="0"/>
        <v>0.11864755250371441</v>
      </c>
      <c r="E5" s="13">
        <f>$E4+$D5</f>
        <v>0.55069509697626795</v>
      </c>
      <c r="F5" s="5" t="str">
        <f t="shared" si="2"/>
        <v>A</v>
      </c>
      <c r="G5" s="17" t="str">
        <f t="shared" si="3"/>
        <v>oberes Drittel</v>
      </c>
    </row>
    <row r="6" spans="1:10" x14ac:dyDescent="0.25">
      <c r="A6">
        <v>5</v>
      </c>
      <c r="B6" t="s">
        <v>183</v>
      </c>
      <c r="C6" s="8">
        <v>69568</v>
      </c>
      <c r="D6" s="11">
        <f t="shared" si="0"/>
        <v>0.11174236035818978</v>
      </c>
      <c r="E6" s="13">
        <f t="shared" ref="E6:E11" si="4">$E5+$D6</f>
        <v>0.66243745733445769</v>
      </c>
      <c r="F6" s="5" t="str">
        <f t="shared" si="2"/>
        <v>A</v>
      </c>
      <c r="G6" s="17" t="str">
        <f t="shared" si="3"/>
        <v>oberes Drittel</v>
      </c>
    </row>
    <row r="7" spans="1:10" x14ac:dyDescent="0.25">
      <c r="A7">
        <v>6</v>
      </c>
      <c r="B7" t="s">
        <v>182</v>
      </c>
      <c r="C7" s="8">
        <v>57959</v>
      </c>
      <c r="D7" s="11">
        <f t="shared" si="0"/>
        <v>9.309561097056579E-2</v>
      </c>
      <c r="E7" s="13">
        <f t="shared" si="4"/>
        <v>0.75553306830502343</v>
      </c>
      <c r="F7" s="5" t="str">
        <f t="shared" si="2"/>
        <v>B</v>
      </c>
      <c r="G7" s="17" t="str">
        <f t="shared" si="3"/>
        <v>mittleres Drittel</v>
      </c>
      <c r="H7" s="6" t="s">
        <v>173</v>
      </c>
      <c r="I7" s="6" t="s">
        <v>191</v>
      </c>
      <c r="J7" s="6" t="s">
        <v>174</v>
      </c>
    </row>
    <row r="8" spans="1:10" x14ac:dyDescent="0.25">
      <c r="A8">
        <v>7</v>
      </c>
      <c r="B8" t="s">
        <v>180</v>
      </c>
      <c r="C8" s="8">
        <v>49986</v>
      </c>
      <c r="D8" s="11">
        <f t="shared" si="0"/>
        <v>8.028912179255511E-2</v>
      </c>
      <c r="E8" s="13">
        <f t="shared" si="4"/>
        <v>0.83582219009757852</v>
      </c>
      <c r="F8" s="5" t="str">
        <f t="shared" si="2"/>
        <v>B</v>
      </c>
      <c r="G8" s="17" t="str">
        <f t="shared" si="3"/>
        <v>mittleres Drittel</v>
      </c>
      <c r="H8" s="15">
        <v>0</v>
      </c>
      <c r="I8" s="12" t="s">
        <v>196</v>
      </c>
      <c r="J8" s="16"/>
    </row>
    <row r="9" spans="1:10" x14ac:dyDescent="0.25">
      <c r="A9">
        <v>8</v>
      </c>
      <c r="B9" t="s">
        <v>181</v>
      </c>
      <c r="C9" s="8">
        <v>49185</v>
      </c>
      <c r="D9" s="11">
        <f t="shared" si="0"/>
        <v>7.9002529815684855E-2</v>
      </c>
      <c r="E9" s="13">
        <f t="shared" si="4"/>
        <v>0.91482471991326342</v>
      </c>
      <c r="F9" s="5" t="str">
        <f t="shared" si="2"/>
        <v>B</v>
      </c>
      <c r="G9" s="17" t="str">
        <f t="shared" si="3"/>
        <v>mittleres Drittel</v>
      </c>
      <c r="H9" s="14">
        <f>C13/4</f>
        <v>15564.375</v>
      </c>
      <c r="I9" s="12" t="s">
        <v>197</v>
      </c>
      <c r="J9" s="7"/>
    </row>
    <row r="10" spans="1:10" x14ac:dyDescent="0.25">
      <c r="A10">
        <v>9</v>
      </c>
      <c r="B10" t="s">
        <v>186</v>
      </c>
      <c r="C10" s="8">
        <v>40512</v>
      </c>
      <c r="D10" s="11">
        <f t="shared" si="0"/>
        <v>6.5071678111070952E-2</v>
      </c>
      <c r="E10" s="13">
        <f t="shared" si="4"/>
        <v>0.97989639802433437</v>
      </c>
      <c r="F10" s="5" t="str">
        <f t="shared" si="2"/>
        <v>C</v>
      </c>
      <c r="G10" s="17" t="str">
        <f t="shared" si="3"/>
        <v>mittleres Drittel</v>
      </c>
      <c r="H10" s="14">
        <f>C13</f>
        <v>62257.5</v>
      </c>
      <c r="I10" s="12" t="s">
        <v>198</v>
      </c>
      <c r="J10" s="7"/>
    </row>
    <row r="11" spans="1:10" x14ac:dyDescent="0.25">
      <c r="A11">
        <v>10</v>
      </c>
      <c r="B11" t="s">
        <v>187</v>
      </c>
      <c r="C11" s="8">
        <v>12516</v>
      </c>
      <c r="D11" s="11">
        <f t="shared" si="0"/>
        <v>2.0103601975665582E-2</v>
      </c>
      <c r="E11" s="13">
        <f t="shared" si="4"/>
        <v>1</v>
      </c>
      <c r="F11" s="5" t="str">
        <f t="shared" si="2"/>
        <v>C</v>
      </c>
      <c r="G11" s="17" t="str">
        <f t="shared" si="3"/>
        <v>unteres Drittel</v>
      </c>
    </row>
    <row r="12" spans="1:10" x14ac:dyDescent="0.25">
      <c r="B12" s="1" t="s">
        <v>194</v>
      </c>
      <c r="C12" s="10">
        <f>SUM(C2:C11)</f>
        <v>622575</v>
      </c>
      <c r="G12" s="5"/>
    </row>
    <row r="13" spans="1:10" x14ac:dyDescent="0.25">
      <c r="B13" t="s">
        <v>195</v>
      </c>
      <c r="C13" s="9">
        <f>AVERAGE(C2:C11)</f>
        <v>62257.5</v>
      </c>
    </row>
  </sheetData>
  <sortState ref="B2:C11">
    <sortCondition descending="1" ref="C2:C11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</dc:creator>
  <cp:lastModifiedBy>Dieter</cp:lastModifiedBy>
  <dcterms:created xsi:type="dcterms:W3CDTF">2018-07-25T12:50:04Z</dcterms:created>
  <dcterms:modified xsi:type="dcterms:W3CDTF">2018-07-26T08:36:17Z</dcterms:modified>
</cp:coreProperties>
</file>