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nge\Documents\EXCEL Formeln\"/>
    </mc:Choice>
  </mc:AlternateContent>
  <bookViews>
    <workbookView xWindow="120" yWindow="45" windowWidth="21315" windowHeight="10035" activeTab="1"/>
  </bookViews>
  <sheets>
    <sheet name="Fragen" sheetId="1" r:id="rId1"/>
    <sheet name="Auswertung" sheetId="8" r:id="rId2"/>
  </sheets>
  <definedNames>
    <definedName name="_xlnm._FilterDatabase" localSheetId="1" hidden="1">Auswertung!$A$1:$M$15</definedName>
    <definedName name="Antwortzellen">INDEX(#REF!,Mitarbeiternr,Fragenummer)</definedName>
    <definedName name="Fragenummer">#REF!</definedName>
    <definedName name="Mitarbeiternr">#REF!</definedName>
  </definedNames>
  <calcPr calcId="152511"/>
</workbook>
</file>

<file path=xl/calcChain.xml><?xml version="1.0" encoding="utf-8"?>
<calcChain xmlns="http://schemas.openxmlformats.org/spreadsheetml/2006/main">
  <c r="C18" i="8" l="1"/>
  <c r="D18" i="8"/>
  <c r="E18" i="8"/>
  <c r="F18" i="8"/>
  <c r="G18" i="8"/>
  <c r="H18" i="8"/>
  <c r="I18" i="8"/>
  <c r="B18" i="8"/>
  <c r="C17" i="8"/>
  <c r="D17" i="8"/>
  <c r="E17" i="8"/>
  <c r="F17" i="8"/>
  <c r="G17" i="8"/>
  <c r="H17" i="8"/>
  <c r="I17" i="8"/>
  <c r="B17" i="8"/>
  <c r="M3" i="8"/>
  <c r="M4" i="8"/>
  <c r="M5" i="8"/>
  <c r="M6" i="8"/>
  <c r="M7" i="8"/>
  <c r="M8" i="8"/>
  <c r="M9" i="8"/>
  <c r="M10" i="8"/>
  <c r="M11" i="8"/>
  <c r="M12" i="8"/>
  <c r="M13" i="8"/>
  <c r="M14" i="8"/>
  <c r="M15" i="8"/>
  <c r="M2" i="8"/>
  <c r="L3" i="8"/>
  <c r="L4" i="8"/>
  <c r="L5" i="8"/>
  <c r="L6" i="8"/>
  <c r="L7" i="8"/>
  <c r="L8" i="8"/>
  <c r="L9" i="8"/>
  <c r="L10" i="8"/>
  <c r="L11" i="8"/>
  <c r="L12" i="8"/>
  <c r="L13" i="8"/>
  <c r="L14" i="8"/>
  <c r="L15" i="8"/>
  <c r="L2" i="8"/>
  <c r="Q11" i="8" l="1"/>
  <c r="L20" i="8"/>
  <c r="L17" i="8"/>
  <c r="Q12" i="8"/>
  <c r="Q10" i="8"/>
  <c r="L18" i="8"/>
</calcChain>
</file>

<file path=xl/sharedStrings.xml><?xml version="1.0" encoding="utf-8"?>
<sst xmlns="http://schemas.openxmlformats.org/spreadsheetml/2006/main" count="48" uniqueCount="46">
  <si>
    <t>Holger Knapp</t>
  </si>
  <si>
    <t>Manuel Nerlinger</t>
  </si>
  <si>
    <t>Daniel Maier</t>
  </si>
  <si>
    <t>Lillo Knobel</t>
  </si>
  <si>
    <t>Therese Müller</t>
  </si>
  <si>
    <t>Georg Büchner</t>
  </si>
  <si>
    <t>Wert</t>
  </si>
  <si>
    <t>Ausprägung</t>
  </si>
  <si>
    <t>Inge Freudenstein</t>
  </si>
  <si>
    <t>Karl Lebmann</t>
  </si>
  <si>
    <t>Susanne Klinger</t>
  </si>
  <si>
    <t>Nadine Kempe</t>
  </si>
  <si>
    <t>Martin Dippl</t>
  </si>
  <si>
    <t>Elfriede Wimmer</t>
  </si>
  <si>
    <t>Horst Schmid</t>
  </si>
  <si>
    <t>Barabara Selle</t>
  </si>
  <si>
    <t>Hogastar</t>
  </si>
  <si>
    <t>MS-Excel</t>
  </si>
  <si>
    <t>MS-Outlook</t>
  </si>
  <si>
    <t>10-Finger -Schnellschreiben</t>
  </si>
  <si>
    <t>Internet</t>
  </si>
  <si>
    <t>Windows 8</t>
  </si>
  <si>
    <t>Kassensystem  Tenor</t>
  </si>
  <si>
    <t>MS-Powerpoint</t>
  </si>
  <si>
    <t>Standardabweichung</t>
  </si>
  <si>
    <t>Bestimmtheitsmaß</t>
  </si>
  <si>
    <t>Anzahl Tage Weiterbildung</t>
  </si>
  <si>
    <t>kein Weiterbildungsbedarf</t>
  </si>
  <si>
    <t>Gering</t>
  </si>
  <si>
    <t>Moderat</t>
  </si>
  <si>
    <t>Überdurchschnittlich</t>
  </si>
  <si>
    <t>Groß</t>
  </si>
  <si>
    <t>Sehr Groß</t>
  </si>
  <si>
    <t>Mittelwert</t>
  </si>
  <si>
    <t>Wie beaurteilen Sie Ihren zukünftigen Weiterbildungsbedarf im Umgang mit …?</t>
  </si>
  <si>
    <t>Hogastar?</t>
  </si>
  <si>
    <t>dem Kassensystem Tenor?</t>
  </si>
  <si>
    <t>MS-Excel?</t>
  </si>
  <si>
    <t>Pegasus und Outlook?</t>
  </si>
  <si>
    <t>MS-Powerpoint?</t>
  </si>
  <si>
    <t>10-Finger- Schnellschreiben?</t>
  </si>
  <si>
    <t xml:space="preserve"> Internet?</t>
  </si>
  <si>
    <t>Windows allgemein?</t>
  </si>
  <si>
    <t>Korrelationskoeffizient</t>
  </si>
  <si>
    <t>Steigung</t>
  </si>
  <si>
    <t>Achsenabschnitt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</si>
</sst>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23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0" xfId="0" applyBorder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 textRotation="90"/>
    </xf>
    <xf numFmtId="0" fontId="3" fillId="3" borderId="0" xfId="0" applyFont="1" applyFill="1"/>
    <xf numFmtId="2" fontId="0" fillId="0" borderId="0" xfId="0" applyNumberFormat="1"/>
    <xf numFmtId="0" fontId="0" fillId="3" borderId="1" xfId="0" applyFill="1" applyBorder="1" applyAlignment="1">
      <alignment horizontal="center"/>
    </xf>
    <xf numFmtId="0" fontId="3" fillId="2" borderId="1" xfId="0" applyFont="1" applyFill="1" applyBorder="1"/>
    <xf numFmtId="0" fontId="3" fillId="2" borderId="0" xfId="0" applyFont="1" applyFill="1" applyBorder="1"/>
    <xf numFmtId="0" fontId="0" fillId="0" borderId="0" xfId="0" applyFill="1" applyBorder="1" applyAlignment="1">
      <alignment horizontal="center"/>
    </xf>
    <xf numFmtId="2" fontId="3" fillId="0" borderId="0" xfId="0" applyNumberFormat="1" applyFont="1" applyFill="1" applyBorder="1" applyAlignment="1">
      <alignment horizontal="right"/>
    </xf>
    <xf numFmtId="2" fontId="0" fillId="0" borderId="0" xfId="0" applyNumberFormat="1" applyBorder="1" applyAlignment="1">
      <alignment horizontal="right"/>
    </xf>
    <xf numFmtId="0" fontId="0" fillId="4" borderId="1" xfId="0" applyFill="1" applyBorder="1" applyAlignment="1">
      <alignment horizontal="center"/>
    </xf>
    <xf numFmtId="2" fontId="1" fillId="5" borderId="0" xfId="0" applyNumberFormat="1" applyFont="1" applyFill="1"/>
    <xf numFmtId="2" fontId="1" fillId="5" borderId="0" xfId="0" applyNumberFormat="1" applyFont="1" applyFill="1" applyBorder="1" applyAlignment="1">
      <alignment horizontal="right"/>
    </xf>
    <xf numFmtId="0" fontId="2" fillId="0" borderId="0" xfId="0" applyFont="1"/>
    <xf numFmtId="0" fontId="3" fillId="5" borderId="0" xfId="0" applyFont="1" applyFill="1"/>
    <xf numFmtId="0" fontId="1" fillId="0" borderId="0" xfId="0" applyFont="1" applyAlignment="1">
      <alignment horizontal="center" textRotation="90" wrapText="1"/>
    </xf>
    <xf numFmtId="0" fontId="1" fillId="3" borderId="0" xfId="0" applyFont="1" applyFill="1" applyAlignment="1">
      <alignment horizontal="left" wrapText="1"/>
    </xf>
    <xf numFmtId="0" fontId="3" fillId="5" borderId="0" xfId="0" applyFont="1" applyFill="1" applyAlignment="1">
      <alignment horizontal="left"/>
    </xf>
  </cellXfs>
  <cellStyles count="2">
    <cellStyle name="Standard" xfId="0" builtinId="0"/>
    <cellStyle name="Standard 2" xfId="1"/>
  </cellStyles>
  <dxfs count="0"/>
  <tableStyles count="0" defaultTableStyle="TableStyleMedium2" defaultPivotStyle="PivotStyleLight16"/>
  <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200"/>
              <a:t>Zusammenhang Bildungsbedarf und Weiterbildungstage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rgbClr val="C00000"/>
                </a:solidFill>
                <a:prstDash val="solid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</c:trendlineLbl>
          </c:trendline>
          <c:xVal>
            <c:numRef>
              <c:f>Auswertung!$L$2:$L$15</c:f>
              <c:numCache>
                <c:formatCode>0.00</c:formatCode>
                <c:ptCount val="14"/>
                <c:pt idx="0">
                  <c:v>5</c:v>
                </c:pt>
                <c:pt idx="1">
                  <c:v>4.25</c:v>
                </c:pt>
                <c:pt idx="2">
                  <c:v>4.125</c:v>
                </c:pt>
                <c:pt idx="3">
                  <c:v>4</c:v>
                </c:pt>
                <c:pt idx="4">
                  <c:v>3.875</c:v>
                </c:pt>
                <c:pt idx="5">
                  <c:v>3.75</c:v>
                </c:pt>
                <c:pt idx="6">
                  <c:v>3.75</c:v>
                </c:pt>
                <c:pt idx="7">
                  <c:v>3.625</c:v>
                </c:pt>
                <c:pt idx="8">
                  <c:v>3.375</c:v>
                </c:pt>
                <c:pt idx="9">
                  <c:v>3.25</c:v>
                </c:pt>
                <c:pt idx="10">
                  <c:v>3.25</c:v>
                </c:pt>
                <c:pt idx="11">
                  <c:v>3.125</c:v>
                </c:pt>
                <c:pt idx="12">
                  <c:v>3</c:v>
                </c:pt>
                <c:pt idx="13">
                  <c:v>2.75</c:v>
                </c:pt>
              </c:numCache>
            </c:numRef>
          </c:xVal>
          <c:yVal>
            <c:numRef>
              <c:f>Auswertung!$J$2:$J$15</c:f>
              <c:numCache>
                <c:formatCode>General</c:formatCode>
                <c:ptCount val="14"/>
                <c:pt idx="0">
                  <c:v>5</c:v>
                </c:pt>
                <c:pt idx="1">
                  <c:v>4</c:v>
                </c:pt>
                <c:pt idx="2">
                  <c:v>4</c:v>
                </c:pt>
                <c:pt idx="3">
                  <c:v>4</c:v>
                </c:pt>
                <c:pt idx="4">
                  <c:v>4</c:v>
                </c:pt>
                <c:pt idx="5">
                  <c:v>3</c:v>
                </c:pt>
                <c:pt idx="6">
                  <c:v>3</c:v>
                </c:pt>
                <c:pt idx="7">
                  <c:v>2</c:v>
                </c:pt>
                <c:pt idx="8">
                  <c:v>2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159916352"/>
        <c:axId val="-1159914720"/>
      </c:scatterChart>
      <c:valAx>
        <c:axId val="-11599163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Mittelwert des Bildungsbedarfs pro Mitarbeiter</a:t>
                </a:r>
              </a:p>
            </c:rich>
          </c:tx>
          <c:layout>
            <c:manualLayout>
              <c:xMode val="edge"/>
              <c:yMode val="edge"/>
              <c:x val="0.2533806485021094"/>
              <c:y val="0.8986707048425477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1159914720"/>
        <c:crosses val="autoZero"/>
        <c:crossBetween val="midCat"/>
      </c:valAx>
      <c:valAx>
        <c:axId val="-11599147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Anzahl der Weiterbildungstage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115991635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390524</xdr:colOff>
      <xdr:row>0</xdr:row>
      <xdr:rowOff>1462086</xdr:rowOff>
    </xdr:from>
    <xdr:to>
      <xdr:col>19</xdr:col>
      <xdr:colOff>742949</xdr:colOff>
      <xdr:row>14</xdr:row>
      <xdr:rowOff>180974</xdr:rowOff>
    </xdr:to>
    <xdr:graphicFrame macro="">
      <xdr:nvGraphicFramePr>
        <xdr:cNvPr id="4" name="Diagram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E9"/>
  <sheetViews>
    <sheetView workbookViewId="0">
      <selection activeCell="K21" sqref="K21"/>
    </sheetView>
  </sheetViews>
  <sheetFormatPr baseColWidth="10" defaultRowHeight="15" x14ac:dyDescent="0.25"/>
  <cols>
    <col min="1" max="1" width="5.7109375" customWidth="1"/>
    <col min="2" max="2" width="33.140625" customWidth="1"/>
    <col min="3" max="3" width="3.5703125" customWidth="1"/>
    <col min="5" max="5" width="26.5703125" customWidth="1"/>
  </cols>
  <sheetData>
    <row r="1" spans="1:5" ht="31.5" customHeight="1" x14ac:dyDescent="0.25">
      <c r="A1" s="21" t="s">
        <v>34</v>
      </c>
      <c r="B1" s="21"/>
      <c r="C1" s="5"/>
      <c r="D1" s="7" t="s">
        <v>6</v>
      </c>
      <c r="E1" s="7" t="s">
        <v>7</v>
      </c>
    </row>
    <row r="2" spans="1:5" x14ac:dyDescent="0.25">
      <c r="A2" s="1">
        <v>1</v>
      </c>
      <c r="B2" s="18" t="s">
        <v>35</v>
      </c>
      <c r="D2" s="1">
        <v>1</v>
      </c>
      <c r="E2" t="s">
        <v>27</v>
      </c>
    </row>
    <row r="3" spans="1:5" x14ac:dyDescent="0.25">
      <c r="A3" s="1">
        <v>2</v>
      </c>
      <c r="B3" t="s">
        <v>36</v>
      </c>
      <c r="D3" s="1">
        <v>2</v>
      </c>
      <c r="E3" t="s">
        <v>28</v>
      </c>
    </row>
    <row r="4" spans="1:5" x14ac:dyDescent="0.25">
      <c r="A4" s="1">
        <v>3</v>
      </c>
      <c r="B4" t="s">
        <v>37</v>
      </c>
      <c r="D4" s="1">
        <v>3</v>
      </c>
      <c r="E4" t="s">
        <v>29</v>
      </c>
    </row>
    <row r="5" spans="1:5" x14ac:dyDescent="0.25">
      <c r="A5" s="1">
        <v>4</v>
      </c>
      <c r="B5" t="s">
        <v>38</v>
      </c>
      <c r="D5" s="1">
        <v>4</v>
      </c>
      <c r="E5" t="s">
        <v>30</v>
      </c>
    </row>
    <row r="6" spans="1:5" x14ac:dyDescent="0.25">
      <c r="A6" s="1">
        <v>5</v>
      </c>
      <c r="B6" t="s">
        <v>39</v>
      </c>
      <c r="D6" s="1">
        <v>5</v>
      </c>
      <c r="E6" t="s">
        <v>31</v>
      </c>
    </row>
    <row r="7" spans="1:5" x14ac:dyDescent="0.25">
      <c r="A7" s="1">
        <v>6</v>
      </c>
      <c r="B7" t="s">
        <v>40</v>
      </c>
      <c r="D7" s="1">
        <v>6</v>
      </c>
      <c r="E7" t="s">
        <v>32</v>
      </c>
    </row>
    <row r="8" spans="1:5" x14ac:dyDescent="0.25">
      <c r="A8" s="1">
        <v>7</v>
      </c>
      <c r="B8" t="s">
        <v>41</v>
      </c>
    </row>
    <row r="9" spans="1:5" x14ac:dyDescent="0.25">
      <c r="A9" s="1">
        <v>8</v>
      </c>
      <c r="B9" t="s">
        <v>42</v>
      </c>
    </row>
  </sheetData>
  <mergeCells count="1">
    <mergeCell ref="A1:B1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0"/>
  <sheetViews>
    <sheetView tabSelected="1" topLeftCell="B1" zoomScaleNormal="100" zoomScaleSheetLayoutView="100" workbookViewId="0">
      <selection activeCell="O10" sqref="O10:Q12"/>
    </sheetView>
  </sheetViews>
  <sheetFormatPr baseColWidth="10" defaultRowHeight="15" x14ac:dyDescent="0.25"/>
  <cols>
    <col min="1" max="1" width="20.5703125" customWidth="1"/>
    <col min="2" max="10" width="6.42578125" customWidth="1"/>
    <col min="11" max="11" width="4.5703125" customWidth="1"/>
    <col min="12" max="13" width="7.28515625" customWidth="1"/>
  </cols>
  <sheetData>
    <row r="1" spans="1:17" ht="135" customHeight="1" x14ac:dyDescent="0.25">
      <c r="B1" s="6" t="s">
        <v>16</v>
      </c>
      <c r="C1" s="20" t="s">
        <v>22</v>
      </c>
      <c r="D1" s="6" t="s">
        <v>17</v>
      </c>
      <c r="E1" s="6" t="s">
        <v>18</v>
      </c>
      <c r="F1" s="6" t="s">
        <v>23</v>
      </c>
      <c r="G1" s="6" t="s">
        <v>19</v>
      </c>
      <c r="H1" s="6" t="s">
        <v>20</v>
      </c>
      <c r="I1" s="6" t="s">
        <v>21</v>
      </c>
      <c r="J1" s="6" t="s">
        <v>26</v>
      </c>
      <c r="K1" s="6"/>
      <c r="L1" s="6" t="s">
        <v>33</v>
      </c>
      <c r="M1" s="6" t="s">
        <v>24</v>
      </c>
    </row>
    <row r="2" spans="1:17" x14ac:dyDescent="0.25">
      <c r="A2" s="10" t="s">
        <v>14</v>
      </c>
      <c r="B2" s="9">
        <v>6</v>
      </c>
      <c r="C2" s="2">
        <v>5</v>
      </c>
      <c r="D2" s="9">
        <v>4</v>
      </c>
      <c r="E2" s="2">
        <v>5</v>
      </c>
      <c r="F2" s="9">
        <v>5</v>
      </c>
      <c r="G2" s="2">
        <v>4</v>
      </c>
      <c r="H2" s="9">
        <v>5</v>
      </c>
      <c r="I2" s="2">
        <v>6</v>
      </c>
      <c r="J2" s="15">
        <v>5</v>
      </c>
      <c r="K2" s="12"/>
      <c r="L2" s="13">
        <f>AVERAGE(B2:I2)</f>
        <v>5</v>
      </c>
      <c r="M2" s="14">
        <f>_xlfn.STDEV.P(B2:I2)</f>
        <v>0.70710678118654757</v>
      </c>
    </row>
    <row r="3" spans="1:17" x14ac:dyDescent="0.25">
      <c r="A3" s="10" t="s">
        <v>11</v>
      </c>
      <c r="B3" s="9">
        <v>4</v>
      </c>
      <c r="C3" s="2">
        <v>4</v>
      </c>
      <c r="D3" s="9">
        <v>6</v>
      </c>
      <c r="E3" s="2">
        <v>3</v>
      </c>
      <c r="F3" s="9">
        <v>2</v>
      </c>
      <c r="G3" s="2">
        <v>4</v>
      </c>
      <c r="H3" s="9">
        <v>5</v>
      </c>
      <c r="I3" s="2">
        <v>6</v>
      </c>
      <c r="J3" s="15">
        <v>4</v>
      </c>
      <c r="K3" s="12"/>
      <c r="L3" s="13">
        <f t="shared" ref="L3:L15" si="0">AVERAGE(B3:I3)</f>
        <v>4.25</v>
      </c>
      <c r="M3" s="14">
        <f t="shared" ref="M3:M15" si="1">_xlfn.STDEV.P(B3:I3)</f>
        <v>1.299038105676658</v>
      </c>
    </row>
    <row r="4" spans="1:17" x14ac:dyDescent="0.25">
      <c r="A4" s="10" t="s">
        <v>13</v>
      </c>
      <c r="B4" s="9">
        <v>5</v>
      </c>
      <c r="C4" s="2">
        <v>4</v>
      </c>
      <c r="D4" s="9">
        <v>3</v>
      </c>
      <c r="E4" s="2">
        <v>4</v>
      </c>
      <c r="F4" s="9">
        <v>5</v>
      </c>
      <c r="G4" s="2">
        <v>5</v>
      </c>
      <c r="H4" s="9">
        <v>2</v>
      </c>
      <c r="I4" s="2">
        <v>5</v>
      </c>
      <c r="J4" s="15">
        <v>4</v>
      </c>
      <c r="K4" s="12"/>
      <c r="L4" s="13">
        <f t="shared" si="0"/>
        <v>4.125</v>
      </c>
      <c r="M4" s="14">
        <f t="shared" si="1"/>
        <v>1.0532687216470449</v>
      </c>
    </row>
    <row r="5" spans="1:17" x14ac:dyDescent="0.25">
      <c r="A5" s="10" t="s">
        <v>15</v>
      </c>
      <c r="B5" s="9">
        <v>5</v>
      </c>
      <c r="C5" s="2">
        <v>2</v>
      </c>
      <c r="D5" s="9">
        <v>5</v>
      </c>
      <c r="E5" s="2">
        <v>3</v>
      </c>
      <c r="F5" s="9">
        <v>5</v>
      </c>
      <c r="G5" s="2">
        <v>4</v>
      </c>
      <c r="H5" s="9">
        <v>3</v>
      </c>
      <c r="I5" s="2">
        <v>5</v>
      </c>
      <c r="J5" s="15">
        <v>4</v>
      </c>
      <c r="K5" s="12"/>
      <c r="L5" s="13">
        <f t="shared" si="0"/>
        <v>4</v>
      </c>
      <c r="M5" s="14">
        <f t="shared" si="1"/>
        <v>1.1180339887498949</v>
      </c>
    </row>
    <row r="6" spans="1:17" x14ac:dyDescent="0.25">
      <c r="A6" s="10" t="s">
        <v>0</v>
      </c>
      <c r="B6" s="9">
        <v>3</v>
      </c>
      <c r="C6" s="2">
        <v>1</v>
      </c>
      <c r="D6" s="9">
        <v>6</v>
      </c>
      <c r="E6" s="2">
        <v>3</v>
      </c>
      <c r="F6" s="9">
        <v>5</v>
      </c>
      <c r="G6" s="2">
        <v>6</v>
      </c>
      <c r="H6" s="9">
        <v>1</v>
      </c>
      <c r="I6" s="2">
        <v>6</v>
      </c>
      <c r="J6" s="15">
        <v>4</v>
      </c>
      <c r="K6" s="12"/>
      <c r="L6" s="13">
        <f t="shared" si="0"/>
        <v>3.875</v>
      </c>
      <c r="M6" s="14">
        <f t="shared" si="1"/>
        <v>2.0271593425283569</v>
      </c>
    </row>
    <row r="7" spans="1:17" x14ac:dyDescent="0.25">
      <c r="A7" s="10" t="s">
        <v>2</v>
      </c>
      <c r="B7" s="9">
        <v>3</v>
      </c>
      <c r="C7" s="2">
        <v>5</v>
      </c>
      <c r="D7" s="9">
        <v>5</v>
      </c>
      <c r="E7" s="2">
        <v>3</v>
      </c>
      <c r="F7" s="9">
        <v>6</v>
      </c>
      <c r="G7" s="2">
        <v>1</v>
      </c>
      <c r="H7" s="9">
        <v>5</v>
      </c>
      <c r="I7" s="2">
        <v>2</v>
      </c>
      <c r="J7" s="15">
        <v>3</v>
      </c>
      <c r="K7" s="12"/>
      <c r="L7" s="13">
        <f t="shared" si="0"/>
        <v>3.75</v>
      </c>
      <c r="M7" s="14">
        <f t="shared" si="1"/>
        <v>1.6393596310755001</v>
      </c>
    </row>
    <row r="8" spans="1:17" x14ac:dyDescent="0.25">
      <c r="A8" s="10" t="s">
        <v>10</v>
      </c>
      <c r="B8" s="9">
        <v>3</v>
      </c>
      <c r="C8" s="2">
        <v>4</v>
      </c>
      <c r="D8" s="9">
        <v>6</v>
      </c>
      <c r="E8" s="2">
        <v>4</v>
      </c>
      <c r="F8" s="9">
        <v>3</v>
      </c>
      <c r="G8" s="2">
        <v>4</v>
      </c>
      <c r="H8" s="9">
        <v>4</v>
      </c>
      <c r="I8" s="2">
        <v>2</v>
      </c>
      <c r="J8" s="15">
        <v>3</v>
      </c>
      <c r="K8" s="12"/>
      <c r="L8" s="13">
        <f t="shared" si="0"/>
        <v>3.75</v>
      </c>
      <c r="M8" s="14">
        <f t="shared" si="1"/>
        <v>1.0897247358851685</v>
      </c>
    </row>
    <row r="9" spans="1:17" x14ac:dyDescent="0.25">
      <c r="A9" s="10" t="s">
        <v>1</v>
      </c>
      <c r="B9" s="9">
        <v>6</v>
      </c>
      <c r="C9" s="2">
        <v>4</v>
      </c>
      <c r="D9" s="9">
        <v>3</v>
      </c>
      <c r="E9" s="2">
        <v>2</v>
      </c>
      <c r="F9" s="9">
        <v>3</v>
      </c>
      <c r="G9" s="2">
        <v>4</v>
      </c>
      <c r="H9" s="9">
        <v>2</v>
      </c>
      <c r="I9" s="2">
        <v>5</v>
      </c>
      <c r="J9" s="15">
        <v>2</v>
      </c>
      <c r="K9" s="12"/>
      <c r="L9" s="13">
        <f t="shared" si="0"/>
        <v>3.625</v>
      </c>
      <c r="M9" s="14">
        <f t="shared" si="1"/>
        <v>1.3169567191065923</v>
      </c>
    </row>
    <row r="10" spans="1:17" x14ac:dyDescent="0.25">
      <c r="A10" s="10" t="s">
        <v>8</v>
      </c>
      <c r="B10" s="9">
        <v>2</v>
      </c>
      <c r="C10" s="2">
        <v>5</v>
      </c>
      <c r="D10" s="9">
        <v>1</v>
      </c>
      <c r="E10" s="2">
        <v>1</v>
      </c>
      <c r="F10" s="9">
        <v>6</v>
      </c>
      <c r="G10" s="2">
        <v>5</v>
      </c>
      <c r="H10" s="9">
        <v>3</v>
      </c>
      <c r="I10" s="2">
        <v>4</v>
      </c>
      <c r="J10" s="15">
        <v>2</v>
      </c>
      <c r="K10" s="12"/>
      <c r="L10" s="13">
        <f t="shared" si="0"/>
        <v>3.375</v>
      </c>
      <c r="M10" s="14">
        <f t="shared" si="1"/>
        <v>1.7984368212422699</v>
      </c>
      <c r="O10" s="19" t="s">
        <v>25</v>
      </c>
      <c r="P10" s="19"/>
      <c r="Q10">
        <f>RSQ(J2:J15,L2:L15)</f>
        <v>0.89674542737740437</v>
      </c>
    </row>
    <row r="11" spans="1:17" x14ac:dyDescent="0.25">
      <c r="A11" s="10" t="s">
        <v>4</v>
      </c>
      <c r="B11" s="9">
        <v>2</v>
      </c>
      <c r="C11" s="2">
        <v>5</v>
      </c>
      <c r="D11" s="9">
        <v>6</v>
      </c>
      <c r="E11" s="2">
        <v>3</v>
      </c>
      <c r="F11" s="9">
        <v>4</v>
      </c>
      <c r="G11" s="2">
        <v>3</v>
      </c>
      <c r="H11" s="9">
        <v>1</v>
      </c>
      <c r="I11" s="2">
        <v>2</v>
      </c>
      <c r="J11" s="15">
        <v>1</v>
      </c>
      <c r="K11" s="12"/>
      <c r="L11" s="13">
        <f t="shared" si="0"/>
        <v>3.25</v>
      </c>
      <c r="M11" s="14">
        <f t="shared" si="1"/>
        <v>1.5612494995995996</v>
      </c>
      <c r="O11" s="19" t="s">
        <v>44</v>
      </c>
      <c r="P11" s="19"/>
      <c r="Q11">
        <f>SLOPE(J2:J15,L2:L15)</f>
        <v>2.6554372058459257</v>
      </c>
    </row>
    <row r="12" spans="1:17" x14ac:dyDescent="0.25">
      <c r="A12" s="10" t="s">
        <v>9</v>
      </c>
      <c r="B12" s="9">
        <v>2</v>
      </c>
      <c r="C12" s="2">
        <v>2</v>
      </c>
      <c r="D12" s="9">
        <v>3</v>
      </c>
      <c r="E12" s="2">
        <v>1</v>
      </c>
      <c r="F12" s="9">
        <v>5</v>
      </c>
      <c r="G12" s="2">
        <v>4</v>
      </c>
      <c r="H12" s="9">
        <v>3</v>
      </c>
      <c r="I12" s="2">
        <v>6</v>
      </c>
      <c r="J12" s="15">
        <v>1</v>
      </c>
      <c r="K12" s="12"/>
      <c r="L12" s="13">
        <f t="shared" si="0"/>
        <v>3.25</v>
      </c>
      <c r="M12" s="14">
        <f t="shared" si="1"/>
        <v>1.5612494995995996</v>
      </c>
      <c r="O12" s="19" t="s">
        <v>45</v>
      </c>
      <c r="P12" s="19"/>
      <c r="Q12">
        <f>INTERCEPT(J2:J15,L2:L15)</f>
        <v>-7.2685162249194963</v>
      </c>
    </row>
    <row r="13" spans="1:17" x14ac:dyDescent="0.25">
      <c r="A13" s="10" t="s">
        <v>12</v>
      </c>
      <c r="B13" s="9">
        <v>2</v>
      </c>
      <c r="C13" s="2">
        <v>3</v>
      </c>
      <c r="D13" s="9">
        <v>1</v>
      </c>
      <c r="E13" s="2">
        <v>5</v>
      </c>
      <c r="F13" s="9">
        <v>4</v>
      </c>
      <c r="G13" s="2">
        <v>3</v>
      </c>
      <c r="H13" s="9">
        <v>5</v>
      </c>
      <c r="I13" s="2">
        <v>2</v>
      </c>
      <c r="J13" s="15">
        <v>1</v>
      </c>
      <c r="K13" s="12"/>
      <c r="L13" s="13">
        <f t="shared" si="0"/>
        <v>3.125</v>
      </c>
      <c r="M13" s="14">
        <f t="shared" si="1"/>
        <v>1.3635890143294642</v>
      </c>
    </row>
    <row r="14" spans="1:17" x14ac:dyDescent="0.25">
      <c r="A14" s="10" t="s">
        <v>3</v>
      </c>
      <c r="B14" s="9">
        <v>6</v>
      </c>
      <c r="C14" s="2">
        <v>4</v>
      </c>
      <c r="D14" s="9">
        <v>2</v>
      </c>
      <c r="E14" s="2">
        <v>6</v>
      </c>
      <c r="F14" s="9">
        <v>1</v>
      </c>
      <c r="G14" s="2">
        <v>1</v>
      </c>
      <c r="H14" s="9">
        <v>1</v>
      </c>
      <c r="I14" s="2">
        <v>3</v>
      </c>
      <c r="J14" s="15">
        <v>0</v>
      </c>
      <c r="K14" s="12"/>
      <c r="L14" s="13">
        <f t="shared" si="0"/>
        <v>3</v>
      </c>
      <c r="M14" s="14">
        <f t="shared" si="1"/>
        <v>2</v>
      </c>
    </row>
    <row r="15" spans="1:17" x14ac:dyDescent="0.25">
      <c r="A15" s="10" t="s">
        <v>5</v>
      </c>
      <c r="B15" s="9">
        <v>5</v>
      </c>
      <c r="C15" s="2">
        <v>2</v>
      </c>
      <c r="D15" s="9">
        <v>2</v>
      </c>
      <c r="E15" s="2">
        <v>3</v>
      </c>
      <c r="F15" s="9">
        <v>2</v>
      </c>
      <c r="G15" s="2">
        <v>5</v>
      </c>
      <c r="H15" s="9">
        <v>2</v>
      </c>
      <c r="I15" s="2">
        <v>1</v>
      </c>
      <c r="J15" s="15">
        <v>0</v>
      </c>
      <c r="K15" s="12"/>
      <c r="L15" s="13">
        <f t="shared" si="0"/>
        <v>2.75</v>
      </c>
      <c r="M15" s="14">
        <f t="shared" si="1"/>
        <v>1.3919410907075054</v>
      </c>
    </row>
    <row r="16" spans="1:17" x14ac:dyDescent="0.25">
      <c r="L16" s="4"/>
      <c r="M16" s="3"/>
    </row>
    <row r="17" spans="1:12" x14ac:dyDescent="0.25">
      <c r="A17" s="11" t="s">
        <v>33</v>
      </c>
      <c r="B17" s="8">
        <f>AVERAGE(B2:B15)</f>
        <v>3.8571428571428572</v>
      </c>
      <c r="C17" s="8">
        <f t="shared" ref="C17:I17" si="2">AVERAGE(C2:C15)</f>
        <v>3.5714285714285716</v>
      </c>
      <c r="D17" s="8">
        <f t="shared" si="2"/>
        <v>3.7857142857142856</v>
      </c>
      <c r="E17" s="8">
        <f t="shared" si="2"/>
        <v>3.2857142857142856</v>
      </c>
      <c r="F17" s="8">
        <f t="shared" si="2"/>
        <v>4</v>
      </c>
      <c r="G17" s="8">
        <f t="shared" si="2"/>
        <v>3.7857142857142856</v>
      </c>
      <c r="H17" s="8">
        <f t="shared" si="2"/>
        <v>3</v>
      </c>
      <c r="I17" s="8">
        <f t="shared" si="2"/>
        <v>3.9285714285714284</v>
      </c>
      <c r="L17" s="16">
        <f>AVERAGE(L2:L15)</f>
        <v>3.6517857142857144</v>
      </c>
    </row>
    <row r="18" spans="1:12" x14ac:dyDescent="0.25">
      <c r="A18" s="11" t="s">
        <v>24</v>
      </c>
      <c r="B18" s="8">
        <f>_xlfn.STDEV.P(B2:B15)</f>
        <v>1.5518257844571737</v>
      </c>
      <c r="C18" s="8">
        <f t="shared" ref="C18:I18" si="3">_xlfn.STDEV.P(C2:C15)</f>
        <v>1.2936264483053452</v>
      </c>
      <c r="D18" s="8">
        <f t="shared" si="3"/>
        <v>1.819677028979571</v>
      </c>
      <c r="E18" s="8">
        <f t="shared" si="3"/>
        <v>1.3850513878332369</v>
      </c>
      <c r="F18" s="8">
        <f t="shared" si="3"/>
        <v>1.5118578920369088</v>
      </c>
      <c r="G18" s="8">
        <f t="shared" si="3"/>
        <v>1.3720980508784675</v>
      </c>
      <c r="H18" s="8">
        <f t="shared" si="3"/>
        <v>1.5118578920369088</v>
      </c>
      <c r="I18" s="8">
        <f t="shared" si="3"/>
        <v>1.7914194577120646</v>
      </c>
      <c r="L18" s="17">
        <f>_xlfn.STDEV.P(L2:L15)</f>
        <v>0.56729813005803831</v>
      </c>
    </row>
    <row r="20" spans="1:12" x14ac:dyDescent="0.25">
      <c r="G20" s="22" t="s">
        <v>43</v>
      </c>
      <c r="H20" s="22"/>
      <c r="I20" s="22"/>
      <c r="J20" s="22"/>
      <c r="K20" s="22"/>
      <c r="L20" s="16">
        <f>CORREL(L2:L15,J2:J15)</f>
        <v>0.94696643413449688</v>
      </c>
    </row>
  </sheetData>
  <mergeCells count="1">
    <mergeCell ref="G20:K20"/>
  </mergeCells>
  <pageMargins left="0.7" right="0.7" top="0.78740157499999996" bottom="0.78740157499999996" header="0.3" footer="0.3"/>
  <pageSetup paperSize="9" orientation="landscape" r:id="rId1"/>
  <ignoredErrors>
    <ignoredError sqref="L2:M15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Fragen</vt:lpstr>
      <vt:lpstr>Auswertung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Maier</dc:creator>
  <cp:lastModifiedBy>Klara Muster</cp:lastModifiedBy>
  <cp:lastPrinted>2014-10-16T10:01:16Z</cp:lastPrinted>
  <dcterms:created xsi:type="dcterms:W3CDTF">2013-09-28T11:21:46Z</dcterms:created>
  <dcterms:modified xsi:type="dcterms:W3CDTF">2014-10-30T14:04:48Z</dcterms:modified>
</cp:coreProperties>
</file>