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ffice-Benutzer\Documents\1. Bücher\Excel_Funktionen_professionell\Material\Material_Kap_4\"/>
    </mc:Choice>
  </mc:AlternateContent>
  <bookViews>
    <workbookView xWindow="0" yWindow="0" windowWidth="28800" windowHeight="12435"/>
  </bookViews>
  <sheets>
    <sheet name="Übernachtungen" sheetId="1" r:id="rId1"/>
    <sheet name="Diagramm" sheetId="2" r:id="rId2"/>
  </sheets>
  <definedNames>
    <definedName name="Kategorienauswahl">OFFSET([0]!Monate2013,0,MATCH(Diagramm!$C$3,Zimmerkategorien,0))</definedName>
    <definedName name="Monate2013">Übernachtungen!$A$5:$A$16</definedName>
    <definedName name="Zimmerkategorien">Übernachtungen!$B$4:$F$4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  <c r="F25" i="1" l="1"/>
  <c r="F26" i="1" s="1"/>
  <c r="E25" i="1"/>
  <c r="E26" i="1" s="1"/>
  <c r="D25" i="1"/>
  <c r="D26" i="1" s="1"/>
  <c r="C25" i="1"/>
  <c r="C26" i="1" s="1"/>
  <c r="B25" i="1"/>
  <c r="B26" i="1" s="1"/>
  <c r="A25" i="1"/>
  <c r="A24" i="1"/>
  <c r="F23" i="1"/>
  <c r="E23" i="1"/>
  <c r="D23" i="1"/>
  <c r="C23" i="1"/>
  <c r="B23" i="1"/>
  <c r="A23" i="1"/>
  <c r="F22" i="1"/>
  <c r="E22" i="1"/>
  <c r="D22" i="1"/>
  <c r="C22" i="1"/>
  <c r="B22" i="1"/>
  <c r="A22" i="1"/>
  <c r="E24" i="1" l="1"/>
  <c r="C24" i="1"/>
  <c r="D24" i="1"/>
  <c r="B24" i="1"/>
  <c r="F24" i="1"/>
</calcChain>
</file>

<file path=xl/sharedStrings.xml><?xml version="1.0" encoding="utf-8"?>
<sst xmlns="http://schemas.openxmlformats.org/spreadsheetml/2006/main" count="30" uniqueCount="27">
  <si>
    <t xml:space="preserve">Anzahl der Übernachtungen nach Zimmerkagegorien </t>
  </si>
  <si>
    <t xml:space="preserve">für das Kalenderjahr 2013          </t>
  </si>
  <si>
    <t>Monat</t>
  </si>
  <si>
    <t>EZ</t>
  </si>
  <si>
    <t>DZ</t>
  </si>
  <si>
    <t>Suite</t>
  </si>
  <si>
    <t>Apartment</t>
  </si>
  <si>
    <t>Ferienwohnung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</si>
  <si>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</si>
  <si>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</si>
  <si>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</si>
  <si>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</si>
  <si>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</si>
  <si>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</si>
  <si>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</si>
  <si>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</si>
  <si>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</si>
  <si>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</si>
  <si>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</si>
  <si>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</si>
  <si>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Eingabe des ersten Vergleichsmonats:</t>
  </si>
  <si>
    <t>Eingabe des zweiten Vergleichsmonats:</t>
  </si>
  <si>
    <t>Auswertung - Anzahl der Übernachtungen</t>
  </si>
  <si>
    <t>Auslastung in %</t>
  </si>
  <si>
    <t>Dynamisches Säulendiagramm in Abhängigkeit von der Auswahl der Zimmerkategorie</t>
  </si>
  <si>
    <t>Auswahl Zimmerkategorie:</t>
  </si>
  <si>
    <t>Verkettung: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</si>
</sst>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1" fontId="0" fillId="0" borderId="0" xfId="0" applyNumberFormat="1" applyAlignment="1">
      <alignment horizontal="center"/>
    </xf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1" fontId="2" fillId="3" borderId="2" xfId="0" applyNumberFormat="1" applyFont="1" applyFill="1" applyBorder="1" applyAlignment="1">
      <alignment horizontal="center"/>
    </xf>
    <xf numFmtId="1" fontId="2" fillId="3" borderId="3" xfId="0" applyNumberFormat="1" applyFont="1" applyFill="1" applyBorder="1" applyAlignment="1">
      <alignment horizontal="center"/>
    </xf>
    <xf numFmtId="0" fontId="2" fillId="0" borderId="4" xfId="0" applyFont="1" applyBorder="1"/>
    <xf numFmtId="1" fontId="0" fillId="0" borderId="4" xfId="0" applyNumberFormat="1" applyFill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2" fillId="0" borderId="5" xfId="0" applyFont="1" applyBorder="1"/>
    <xf numFmtId="1" fontId="0" fillId="0" borderId="0" xfId="0" applyNumberFormat="1"/>
    <xf numFmtId="0" fontId="0" fillId="0" borderId="0" xfId="0" applyAlignment="1">
      <alignment horizontal="center"/>
    </xf>
    <xf numFmtId="0" fontId="0" fillId="4" borderId="6" xfId="0" applyFill="1" applyBorder="1" applyAlignment="1">
      <alignment horizontal="center"/>
    </xf>
    <xf numFmtId="0" fontId="0" fillId="0" borderId="0" xfId="0" applyFill="1" applyBorder="1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 wrapText="1"/>
    </xf>
    <xf numFmtId="164" fontId="3" fillId="0" borderId="0" xfId="0" applyNumberFormat="1" applyFont="1" applyAlignment="1">
      <alignment horizontal="center" vertical="center"/>
    </xf>
    <xf numFmtId="9" fontId="0" fillId="0" borderId="0" xfId="1" applyFont="1"/>
    <xf numFmtId="1" fontId="0" fillId="0" borderId="0" xfId="0" applyNumberFormat="1" applyAlignment="1">
      <alignment horizontal="center" vertical="center"/>
    </xf>
    <xf numFmtId="0" fontId="2" fillId="0" borderId="7" xfId="0" applyFont="1" applyBorder="1"/>
    <xf numFmtId="10" fontId="2" fillId="0" borderId="8" xfId="0" applyNumberFormat="1" applyFont="1" applyFill="1" applyBorder="1" applyAlignment="1">
      <alignment horizontal="center"/>
    </xf>
    <xf numFmtId="10" fontId="2" fillId="0" borderId="8" xfId="0" applyNumberFormat="1" applyFont="1" applyBorder="1" applyAlignment="1">
      <alignment horizontal="center"/>
    </xf>
    <xf numFmtId="10" fontId="2" fillId="0" borderId="9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3" fillId="0" borderId="0" xfId="0" applyFont="1"/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 wrapText="1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Diagramm!$B$4</c:f>
          <c:strCache>
            <c:ptCount val="1"/>
            <c:pt idx="0">
              <c:v>Entwicklung der Übernachtungen 2013 für die Kategorie DZ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[0]!Monate2013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[0]!Kategorienauswahl</c:f>
              <c:numCache>
                <c:formatCode>0</c:formatCode>
                <c:ptCount val="12"/>
                <c:pt idx="0">
                  <c:v>200</c:v>
                </c:pt>
                <c:pt idx="1">
                  <c:v>53</c:v>
                </c:pt>
                <c:pt idx="2">
                  <c:v>388</c:v>
                </c:pt>
                <c:pt idx="3">
                  <c:v>136</c:v>
                </c:pt>
                <c:pt idx="4">
                  <c:v>126</c:v>
                </c:pt>
                <c:pt idx="5">
                  <c:v>1028</c:v>
                </c:pt>
                <c:pt idx="6">
                  <c:v>1117</c:v>
                </c:pt>
                <c:pt idx="7">
                  <c:v>146</c:v>
                </c:pt>
                <c:pt idx="8">
                  <c:v>68</c:v>
                </c:pt>
                <c:pt idx="9">
                  <c:v>778</c:v>
                </c:pt>
                <c:pt idx="10">
                  <c:v>1635</c:v>
                </c:pt>
                <c:pt idx="11">
                  <c:v>1575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8656424"/>
        <c:axId val="308656816"/>
      </c:barChart>
      <c:catAx>
        <c:axId val="308656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08656816"/>
        <c:crosses val="autoZero"/>
        <c:auto val="1"/>
        <c:lblAlgn val="ctr"/>
        <c:lblOffset val="100"/>
        <c:noMultiLvlLbl val="0"/>
      </c:catAx>
      <c:valAx>
        <c:axId val="30865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08656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4</xdr:row>
      <xdr:rowOff>176211</xdr:rowOff>
    </xdr:from>
    <xdr:to>
      <xdr:col>8</xdr:col>
      <xdr:colOff>752475</xdr:colOff>
      <xdr:row>22</xdr:row>
      <xdr:rowOff>76200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workbookViewId="0">
      <selection activeCell="A5" sqref="A5:A16"/>
    </sheetView>
  </sheetViews>
  <sheetFormatPr baseColWidth="10" defaultRowHeight="15" x14ac:dyDescent="0.25"/>
  <cols>
    <col min="1" max="1" width="19.140625" customWidth="1"/>
    <col min="2" max="6" width="17.7109375" customWidth="1"/>
  </cols>
  <sheetData>
    <row r="1" spans="1:10" ht="15.75" x14ac:dyDescent="0.25">
      <c r="A1" s="26" t="s">
        <v>0</v>
      </c>
      <c r="B1" s="26"/>
      <c r="C1" s="26"/>
      <c r="D1" s="26"/>
      <c r="E1" s="26"/>
      <c r="F1" s="26"/>
    </row>
    <row r="2" spans="1:10" ht="15.75" x14ac:dyDescent="0.25">
      <c r="A2" s="26" t="s">
        <v>1</v>
      </c>
      <c r="B2" s="26"/>
      <c r="C2" s="26"/>
      <c r="D2" s="26"/>
      <c r="E2" s="26"/>
      <c r="F2" s="26"/>
      <c r="G2" s="1"/>
      <c r="H2" s="1"/>
      <c r="I2" s="1"/>
      <c r="J2" s="1"/>
    </row>
    <row r="3" spans="1:10" ht="15.75" thickBot="1" x14ac:dyDescent="0.3">
      <c r="C3" s="1"/>
      <c r="D3" s="1"/>
      <c r="E3" s="1"/>
      <c r="F3" s="1"/>
      <c r="G3" s="1"/>
      <c r="H3" s="1"/>
      <c r="I3" s="1"/>
      <c r="J3" s="1"/>
    </row>
    <row r="4" spans="1:10" ht="15.75" thickBot="1" x14ac:dyDescent="0.3">
      <c r="A4" s="2" t="s">
        <v>2</v>
      </c>
      <c r="B4" s="3" t="s">
        <v>3</v>
      </c>
      <c r="C4" s="4" t="s">
        <v>4</v>
      </c>
      <c r="D4" s="4" t="s">
        <v>5</v>
      </c>
      <c r="E4" s="4" t="s">
        <v>6</v>
      </c>
      <c r="F4" s="5" t="s">
        <v>7</v>
      </c>
      <c r="G4" s="1"/>
      <c r="H4" s="1"/>
      <c r="I4" s="1"/>
      <c r="J4" s="1"/>
    </row>
    <row r="5" spans="1:10" x14ac:dyDescent="0.25">
      <c r="A5" s="6" t="s">
        <v>8</v>
      </c>
      <c r="B5" s="7">
        <v>679</v>
      </c>
      <c r="C5" s="8">
        <v>200</v>
      </c>
      <c r="D5" s="8">
        <v>52</v>
      </c>
      <c r="E5" s="8">
        <v>211</v>
      </c>
      <c r="F5" s="8">
        <v>600</v>
      </c>
      <c r="G5" s="1"/>
      <c r="H5" s="1"/>
      <c r="I5" s="1"/>
      <c r="J5" s="1"/>
    </row>
    <row r="6" spans="1:10" x14ac:dyDescent="0.25">
      <c r="A6" s="9" t="s">
        <v>9</v>
      </c>
      <c r="B6" s="7">
        <v>54</v>
      </c>
      <c r="C6" s="8">
        <v>53</v>
      </c>
      <c r="D6" s="8">
        <v>260</v>
      </c>
      <c r="E6" s="8">
        <v>208</v>
      </c>
      <c r="F6" s="8">
        <v>2068</v>
      </c>
      <c r="G6" s="1"/>
      <c r="H6" s="1"/>
      <c r="I6" s="1"/>
      <c r="J6" s="1"/>
    </row>
    <row r="7" spans="1:10" x14ac:dyDescent="0.25">
      <c r="A7" s="9" t="s">
        <v>10</v>
      </c>
      <c r="B7" s="7">
        <v>1092</v>
      </c>
      <c r="C7" s="8">
        <v>388</v>
      </c>
      <c r="D7" s="8">
        <v>159</v>
      </c>
      <c r="E7" s="8">
        <v>1295</v>
      </c>
      <c r="F7" s="8">
        <v>58</v>
      </c>
      <c r="G7" s="1"/>
      <c r="H7" s="1"/>
      <c r="I7" s="1"/>
      <c r="J7" s="1"/>
    </row>
    <row r="8" spans="1:10" x14ac:dyDescent="0.25">
      <c r="A8" s="9" t="s">
        <v>11</v>
      </c>
      <c r="B8" s="7">
        <v>1262</v>
      </c>
      <c r="C8" s="8">
        <v>136</v>
      </c>
      <c r="D8" s="8">
        <v>130</v>
      </c>
      <c r="E8" s="8">
        <v>746</v>
      </c>
      <c r="F8" s="8">
        <v>524</v>
      </c>
      <c r="G8" s="1"/>
      <c r="H8" s="1"/>
      <c r="I8" s="1"/>
      <c r="J8" s="1"/>
    </row>
    <row r="9" spans="1:10" x14ac:dyDescent="0.25">
      <c r="A9" s="9" t="s">
        <v>12</v>
      </c>
      <c r="B9" s="7">
        <v>674</v>
      </c>
      <c r="C9" s="8">
        <v>126</v>
      </c>
      <c r="D9" s="8">
        <v>96</v>
      </c>
      <c r="E9" s="8">
        <v>901</v>
      </c>
      <c r="F9" s="8">
        <v>2753</v>
      </c>
      <c r="G9" s="1"/>
      <c r="H9" s="1"/>
      <c r="I9" s="1"/>
      <c r="J9" s="1"/>
    </row>
    <row r="10" spans="1:10" x14ac:dyDescent="0.25">
      <c r="A10" s="9" t="s">
        <v>13</v>
      </c>
      <c r="B10" s="7">
        <v>582</v>
      </c>
      <c r="C10" s="8">
        <v>1028</v>
      </c>
      <c r="D10" s="8">
        <v>72</v>
      </c>
      <c r="E10" s="8">
        <v>645</v>
      </c>
      <c r="F10" s="8">
        <v>2505</v>
      </c>
      <c r="G10" s="1"/>
      <c r="H10" s="1"/>
      <c r="I10" s="1"/>
      <c r="J10" s="1"/>
    </row>
    <row r="11" spans="1:10" x14ac:dyDescent="0.25">
      <c r="A11" s="9" t="s">
        <v>14</v>
      </c>
      <c r="B11" s="7">
        <v>1258</v>
      </c>
      <c r="C11" s="8">
        <v>1117</v>
      </c>
      <c r="D11" s="8">
        <v>9</v>
      </c>
      <c r="E11" s="8">
        <v>1669</v>
      </c>
      <c r="F11" s="8">
        <v>2632</v>
      </c>
      <c r="G11" s="1"/>
      <c r="H11" s="1"/>
      <c r="I11" s="1"/>
      <c r="J11" s="1"/>
    </row>
    <row r="12" spans="1:10" x14ac:dyDescent="0.25">
      <c r="A12" s="9" t="s">
        <v>15</v>
      </c>
      <c r="B12" s="7">
        <v>463</v>
      </c>
      <c r="C12" s="8">
        <v>146</v>
      </c>
      <c r="D12" s="8">
        <v>132</v>
      </c>
      <c r="E12" s="8">
        <v>542</v>
      </c>
      <c r="F12" s="8">
        <v>601</v>
      </c>
      <c r="G12" s="1"/>
      <c r="H12" s="1"/>
      <c r="I12" s="1"/>
      <c r="J12" s="1"/>
    </row>
    <row r="13" spans="1:10" x14ac:dyDescent="0.25">
      <c r="A13" s="9" t="s">
        <v>16</v>
      </c>
      <c r="B13" s="7">
        <v>1157</v>
      </c>
      <c r="C13" s="8">
        <v>68</v>
      </c>
      <c r="D13" s="8">
        <v>144</v>
      </c>
      <c r="E13" s="8">
        <v>1450</v>
      </c>
      <c r="F13" s="8">
        <v>2666</v>
      </c>
      <c r="G13" s="1"/>
      <c r="H13" s="1"/>
      <c r="I13" s="1"/>
      <c r="J13" s="1"/>
    </row>
    <row r="14" spans="1:10" x14ac:dyDescent="0.25">
      <c r="A14" s="9" t="s">
        <v>17</v>
      </c>
      <c r="B14" s="7">
        <v>1077</v>
      </c>
      <c r="C14" s="8">
        <v>778</v>
      </c>
      <c r="D14" s="8">
        <v>80</v>
      </c>
      <c r="E14" s="8">
        <v>1145</v>
      </c>
      <c r="F14" s="8">
        <v>1930</v>
      </c>
      <c r="G14" s="1"/>
      <c r="H14" s="1"/>
      <c r="I14" s="1"/>
      <c r="J14" s="1"/>
    </row>
    <row r="15" spans="1:10" x14ac:dyDescent="0.25">
      <c r="A15" s="9" t="s">
        <v>18</v>
      </c>
      <c r="B15" s="7">
        <v>1576</v>
      </c>
      <c r="C15" s="8">
        <v>1635</v>
      </c>
      <c r="D15" s="8">
        <v>2</v>
      </c>
      <c r="E15" s="8">
        <v>394</v>
      </c>
      <c r="F15" s="8">
        <v>679</v>
      </c>
    </row>
    <row r="16" spans="1:10" x14ac:dyDescent="0.25">
      <c r="A16" s="9" t="s">
        <v>19</v>
      </c>
      <c r="B16" s="7">
        <v>587</v>
      </c>
      <c r="C16" s="8">
        <v>1575</v>
      </c>
      <c r="D16" s="8">
        <v>208</v>
      </c>
      <c r="E16" s="8">
        <v>1175</v>
      </c>
      <c r="F16" s="8">
        <v>1082</v>
      </c>
    </row>
    <row r="18" spans="1:11" ht="15.75" thickBot="1" x14ac:dyDescent="0.3">
      <c r="E18" s="10"/>
    </row>
    <row r="19" spans="1:11" ht="15.75" thickBot="1" x14ac:dyDescent="0.3">
      <c r="A19" t="s">
        <v>20</v>
      </c>
      <c r="C19" s="11"/>
      <c r="D19" s="12" t="s">
        <v>8</v>
      </c>
      <c r="E19" s="13"/>
      <c r="F19" s="11"/>
    </row>
    <row r="20" spans="1:11" ht="15.75" thickBot="1" x14ac:dyDescent="0.3">
      <c r="A20" t="s">
        <v>21</v>
      </c>
      <c r="C20" s="11"/>
      <c r="D20" s="12" t="s">
        <v>11</v>
      </c>
      <c r="E20" s="13"/>
      <c r="F20" s="11"/>
    </row>
    <row r="21" spans="1:11" ht="15.75" x14ac:dyDescent="0.25">
      <c r="A21" s="26" t="s">
        <v>22</v>
      </c>
      <c r="B21" s="26"/>
      <c r="C21" s="26"/>
      <c r="D21" s="26"/>
      <c r="E21" s="26"/>
      <c r="F21" s="26"/>
    </row>
    <row r="22" spans="1:11" x14ac:dyDescent="0.25">
      <c r="A22" s="14" t="str">
        <f xml:space="preserve"> "im "&amp;D19</f>
        <v>im Januar</v>
      </c>
      <c r="B22" s="1">
        <f t="shared" ref="B22:F23" ca="1" si="0">OFFSET(B$4,MATCH($D19,Monate2013,0),0)</f>
        <v>679</v>
      </c>
      <c r="C22" s="1">
        <f t="shared" ca="1" si="0"/>
        <v>200</v>
      </c>
      <c r="D22" s="1">
        <f t="shared" ca="1" si="0"/>
        <v>52</v>
      </c>
      <c r="E22" s="1">
        <f t="shared" ca="1" si="0"/>
        <v>211</v>
      </c>
      <c r="F22" s="1">
        <f t="shared" ca="1" si="0"/>
        <v>600</v>
      </c>
      <c r="K22" s="10"/>
    </row>
    <row r="23" spans="1:11" x14ac:dyDescent="0.25">
      <c r="A23" s="15" t="str">
        <f>"im "&amp;D20</f>
        <v>im April</v>
      </c>
      <c r="B23" s="1">
        <f t="shared" ca="1" si="0"/>
        <v>1262</v>
      </c>
      <c r="C23" s="1">
        <f t="shared" ca="1" si="0"/>
        <v>136</v>
      </c>
      <c r="D23" s="1">
        <f t="shared" ca="1" si="0"/>
        <v>130</v>
      </c>
      <c r="E23" s="1">
        <f t="shared" ca="1" si="0"/>
        <v>746</v>
      </c>
      <c r="F23" s="1">
        <f t="shared" ca="1" si="0"/>
        <v>524</v>
      </c>
    </row>
    <row r="24" spans="1:11" ht="30" x14ac:dyDescent="0.25">
      <c r="A24" s="16" t="str">
        <f xml:space="preserve"> "Veränderung im
Vergleich zu "&amp;D19</f>
        <v>Veränderung im
Vergleich zu Januar</v>
      </c>
      <c r="B24" s="17">
        <f ca="1">(B23/B22)-1</f>
        <v>0.85861561119293084</v>
      </c>
      <c r="C24" s="17">
        <f ca="1">(C23/C22)-1</f>
        <v>-0.31999999999999995</v>
      </c>
      <c r="D24" s="17">
        <f ca="1">(D23/D22)-1</f>
        <v>1.5</v>
      </c>
      <c r="E24" s="17">
        <f ca="1">(E23/E22)-1</f>
        <v>2.5355450236966823</v>
      </c>
      <c r="F24" s="17">
        <f ca="1">(F23/F22)-1</f>
        <v>-0.12666666666666671</v>
      </c>
      <c r="J24" s="18"/>
    </row>
    <row r="25" spans="1:11" ht="45.75" thickBot="1" x14ac:dyDescent="0.3">
      <c r="A25" s="16" t="str">
        <f>"Mittelwert von "&amp;D19
&amp; " bis Dezember"</f>
        <v>Mittelwert von Januar bis Dezember</v>
      </c>
      <c r="B25" s="19">
        <f ca="1">AVERAGE(OFFSET($A$5,$F$19-1,1,13-$F$19,1))</f>
        <v>871.75</v>
      </c>
      <c r="C25" s="19">
        <f ca="1">AVERAGE(OFFSET($A$5,$F$19-1,2,13-$F$19,1))</f>
        <v>604.16666666666663</v>
      </c>
      <c r="D25" s="19">
        <f ca="1">AVERAGE(OFFSET($A$5,$F$19-1,3,13-$F$19,1))</f>
        <v>112</v>
      </c>
      <c r="E25" s="19">
        <f ca="1">AVERAGE(OFFSET($A$5,$F$19-1,4,13-$F$19,1))</f>
        <v>865.08333333333337</v>
      </c>
      <c r="F25" s="19">
        <f ca="1">AVERAGE(OFFSET($A$5,$F$19-1,5,13-$F$19,1))</f>
        <v>1508.1666666666667</v>
      </c>
    </row>
    <row r="26" spans="1:11" ht="15.75" thickBot="1" x14ac:dyDescent="0.3">
      <c r="A26" s="20" t="s">
        <v>23</v>
      </c>
      <c r="B26" s="21">
        <f ca="1">B25/1800</f>
        <v>0.48430555555555554</v>
      </c>
      <c r="C26" s="22">
        <f ca="1">C25/2400</f>
        <v>0.2517361111111111</v>
      </c>
      <c r="D26" s="22">
        <f ca="1">D25/270</f>
        <v>0.4148148148148148</v>
      </c>
      <c r="E26" s="22">
        <f ca="1">E25/1800</f>
        <v>0.48060185185185189</v>
      </c>
      <c r="F26" s="23">
        <f ca="1">F25/3000</f>
        <v>0.50272222222222229</v>
      </c>
    </row>
    <row r="27" spans="1:11" x14ac:dyDescent="0.25">
      <c r="A27" s="24"/>
    </row>
  </sheetData>
  <mergeCells count="3">
    <mergeCell ref="A1:F1"/>
    <mergeCell ref="A2:F2"/>
    <mergeCell ref="A21:F21"/>
  </mergeCells>
  <conditionalFormatting sqref="B24:F24">
    <cfRule type="iconSet" priority="1">
      <iconSet>
        <cfvo type="percent" val="0"/>
        <cfvo type="num" val="0"/>
        <cfvo type="num" val="1"/>
      </iconSet>
    </cfRule>
  </conditionalFormatting>
  <dataValidations disablePrompts="1" count="3">
    <dataValidation type="list" allowBlank="1" showInputMessage="1" showErrorMessage="1" sqref="B20">
      <formula1>Monate</formula1>
    </dataValidation>
    <dataValidation type="list" allowBlank="1" showInputMessage="1" showErrorMessage="1" sqref="C18">
      <formula1>Zimmerkategorie</formula1>
    </dataValidation>
    <dataValidation type="list" allowBlank="1" showInputMessage="1" showErrorMessage="1" sqref="D19:E20">
      <formula1>Monate2013</formula1>
    </dataValidation>
  </dataValidation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C3" sqref="C3"/>
    </sheetView>
  </sheetViews>
  <sheetFormatPr baseColWidth="10" defaultRowHeight="15" x14ac:dyDescent="0.25"/>
  <cols>
    <col min="1" max="1" width="15.42578125" customWidth="1"/>
    <col min="2" max="2" width="15.140625" customWidth="1"/>
  </cols>
  <sheetData>
    <row r="1" spans="1:9" ht="17.25" x14ac:dyDescent="0.25">
      <c r="A1" s="27" t="s">
        <v>24</v>
      </c>
      <c r="B1" s="27"/>
      <c r="C1" s="27"/>
      <c r="D1" s="27"/>
      <c r="E1" s="27"/>
      <c r="F1" s="27"/>
      <c r="G1" s="27"/>
      <c r="H1" s="27"/>
      <c r="I1" s="27"/>
    </row>
    <row r="3" spans="1:9" ht="15.75" x14ac:dyDescent="0.25">
      <c r="A3" s="25" t="s">
        <v>25</v>
      </c>
      <c r="B3" s="25"/>
      <c r="C3" s="11" t="s">
        <v>4</v>
      </c>
    </row>
    <row r="4" spans="1:9" ht="15.75" x14ac:dyDescent="0.25">
      <c r="A4" s="25" t="s">
        <v>26</v>
      </c>
      <c r="B4" t="str">
        <f>CONCATENATE("Entwicklung der Übernachtungen 2013 für die Kategorie ",C3)</f>
        <v>Entwicklung der Übernachtungen 2013 für die Kategorie DZ</v>
      </c>
      <c r="C4" s="11"/>
    </row>
  </sheetData>
  <mergeCells count="1">
    <mergeCell ref="A1:I1"/>
  </mergeCells>
  <dataValidations count="1">
    <dataValidation type="list" allowBlank="1" showInputMessage="1" showErrorMessage="1" sqref="C3">
      <formula1>Zimmerkategorien</formula1>
    </dataValidation>
  </dataValidation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Übernachtungen</vt:lpstr>
      <vt:lpstr>Diagramm</vt:lpstr>
      <vt:lpstr>Monate2013</vt:lpstr>
      <vt:lpstr>Zimmerkategorien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Anja Schmid</dc:creator>
  <cp:lastModifiedBy>Anja Schmid</cp:lastModifiedBy>
  <dcterms:created xsi:type="dcterms:W3CDTF">2014-11-14T09:00:42Z</dcterms:created>
  <dcterms:modified xsi:type="dcterms:W3CDTF">2014-12-22T13:18:30Z</dcterms:modified>
</cp:coreProperties>
</file>