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9\"/>
    </mc:Choice>
  </mc:AlternateContent>
  <xr:revisionPtr revIDLastSave="0" documentId="13_ncr:1_{5C2CB40A-809C-4231-8ADE-E1C6149E4C0F}" xr6:coauthVersionLast="47" xr6:coauthVersionMax="47" xr10:uidLastSave="{00000000-0000-0000-0000-000000000000}"/>
  <bookViews>
    <workbookView xWindow="-120" yWindow="-120" windowWidth="20730" windowHeight="11160" activeTab="2" xr2:uid="{015BED82-F572-47AC-91BB-F3316A7287AF}"/>
  </bookViews>
  <sheets>
    <sheet name="Effektivzins" sheetId="1" r:id="rId1"/>
    <sheet name="Vergleich" sheetId="4" r:id="rId2"/>
    <sheet name="Vergleich (2)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6" l="1"/>
  <c r="D11" i="6" s="1"/>
  <c r="D12" i="6" s="1"/>
  <c r="D14" i="6" s="1"/>
  <c r="C9" i="6"/>
  <c r="C11" i="6" s="1"/>
  <c r="C12" i="6" s="1"/>
  <c r="C14" i="6" s="1"/>
  <c r="B9" i="6"/>
  <c r="B11" i="6" s="1"/>
  <c r="B12" i="6" s="1"/>
  <c r="B14" i="6" s="1"/>
  <c r="D7" i="6"/>
  <c r="C7" i="6"/>
  <c r="B7" i="6"/>
  <c r="C7" i="4"/>
  <c r="C9" i="4" s="1"/>
  <c r="B7" i="4"/>
  <c r="B9" i="4" s="1"/>
  <c r="D7" i="4"/>
  <c r="D9" i="4" s="1"/>
  <c r="B5" i="1"/>
  <c r="E11" i="6"/>
  <c r="E9" i="6"/>
  <c r="E12" i="6"/>
  <c r="E7" i="4"/>
  <c r="C5" i="1"/>
  <c r="E7" i="6"/>
  <c r="E9" i="4"/>
  <c r="E14" i="6"/>
</calcChain>
</file>

<file path=xl/sharedStrings.xml><?xml version="1.0" encoding="utf-8"?>
<sst xmlns="http://schemas.openxmlformats.org/spreadsheetml/2006/main" count="29" uniqueCount="18">
  <si>
    <t>Nominalzins p.a.</t>
  </si>
  <si>
    <t>Effektivzins</t>
  </si>
  <si>
    <t>Effektivzins pro Jahr</t>
  </si>
  <si>
    <t>Effektivzins berechnen</t>
  </si>
  <si>
    <t>Verzinsungsperioden pro Jahr</t>
  </si>
  <si>
    <t>Laufzeit</t>
  </si>
  <si>
    <t>Angebot A</t>
  </si>
  <si>
    <t>Angebot B</t>
  </si>
  <si>
    <t>Angebot C</t>
  </si>
  <si>
    <t>Perioden/Jahr</t>
  </si>
  <si>
    <t>Betrag</t>
  </si>
  <si>
    <t>Nominalzins</t>
  </si>
  <si>
    <t>Ratenhöhe</t>
  </si>
  <si>
    <t>Differenz</t>
  </si>
  <si>
    <t>Auszahlung %</t>
  </si>
  <si>
    <t>Nominalzins inkl. Nebenkosten</t>
  </si>
  <si>
    <t>Nebenkosten Betrag</t>
  </si>
  <si>
    <t>Bearbeitungsgebühr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</si>
</sst>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%"/>
    <numFmt numFmtId="166" formatCode="#,##0.00_ ;[Red]\-#,##0.00\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10" fontId="0" fillId="0" borderId="0" xfId="0" applyNumberFormat="1"/>
    <xf numFmtId="165" fontId="0" fillId="0" borderId="0" xfId="1" applyNumberFormat="1" applyFont="1"/>
    <xf numFmtId="165" fontId="0" fillId="0" borderId="0" xfId="0" applyNumberFormat="1"/>
    <xf numFmtId="0" fontId="0" fillId="0" borderId="0" xfId="0" applyAlignment="1">
      <alignment horizontal="left" indent="1"/>
    </xf>
    <xf numFmtId="0" fontId="2" fillId="0" borderId="0" xfId="0" applyFont="1"/>
    <xf numFmtId="0" fontId="0" fillId="2" borderId="0" xfId="0" applyFill="1"/>
    <xf numFmtId="3" fontId="0" fillId="0" borderId="0" xfId="0" applyNumberFormat="1"/>
    <xf numFmtId="0" fontId="2" fillId="3" borderId="0" xfId="0" applyFont="1" applyFill="1"/>
    <xf numFmtId="0" fontId="0" fillId="3" borderId="0" xfId="0" applyFill="1"/>
    <xf numFmtId="0" fontId="2" fillId="3" borderId="0" xfId="0" applyFont="1" applyFill="1" applyAlignment="1">
      <alignment horizontal="center"/>
    </xf>
    <xf numFmtId="164" fontId="0" fillId="0" borderId="0" xfId="0" applyNumberFormat="1"/>
    <xf numFmtId="0" fontId="0" fillId="3" borderId="1" xfId="0" applyFill="1" applyBorder="1"/>
    <xf numFmtId="166" fontId="0" fillId="0" borderId="1" xfId="0" applyNumberFormat="1" applyBorder="1"/>
    <xf numFmtId="166" fontId="0" fillId="0" borderId="0" xfId="0" applyNumberFormat="1"/>
    <xf numFmtId="10" fontId="0" fillId="0" borderId="0" xfId="1" applyNumberFormat="1" applyFont="1" applyBorder="1" applyAlignment="1">
      <alignment horizontal="right"/>
    </xf>
    <xf numFmtId="10" fontId="0" fillId="4" borderId="0" xfId="0" applyNumberFormat="1" applyFill="1"/>
    <xf numFmtId="10" fontId="2" fillId="4" borderId="0" xfId="1" applyNumberFormat="1" applyFont="1" applyFill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57DD5-5EA4-4383-9143-49DF01812DDC}">
  <dimension ref="A1:C5"/>
  <sheetViews>
    <sheetView workbookViewId="0">
      <selection activeCell="K18" sqref="K18"/>
    </sheetView>
  </sheetViews>
  <sheetFormatPr baseColWidth="10" defaultRowHeight="15" x14ac:dyDescent="0.25"/>
  <cols>
    <col min="1" max="1" width="29.85546875" customWidth="1"/>
    <col min="3" max="3" width="17.7109375" bestFit="1" customWidth="1"/>
  </cols>
  <sheetData>
    <row r="1" spans="1:3" x14ac:dyDescent="0.25">
      <c r="A1" s="5" t="s">
        <v>3</v>
      </c>
    </row>
    <row r="2" spans="1:3" x14ac:dyDescent="0.25">
      <c r="A2" s="6" t="s">
        <v>0</v>
      </c>
      <c r="B2" s="3">
        <v>5.7500000000000002E-2</v>
      </c>
    </row>
    <row r="3" spans="1:3" x14ac:dyDescent="0.25">
      <c r="A3" s="6" t="s">
        <v>4</v>
      </c>
      <c r="B3">
        <v>4</v>
      </c>
    </row>
    <row r="5" spans="1:3" x14ac:dyDescent="0.25">
      <c r="A5" s="6" t="s">
        <v>2</v>
      </c>
      <c r="B5" s="2">
        <f>EFFECT(B2,B3)</f>
        <v>5.8751768286285699E-2</v>
      </c>
      <c r="C5" s="4" t="str">
        <f ca="1">_xlfn.FORMULATEXT(B5)</f>
        <v>=EFFEKTIV(B2;B3)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2E0F7-6541-47F6-91F9-CC58A793462C}">
  <dimension ref="A1:E9"/>
  <sheetViews>
    <sheetView workbookViewId="0">
      <selection activeCell="B7" sqref="B7"/>
    </sheetView>
  </sheetViews>
  <sheetFormatPr baseColWidth="10" defaultRowHeight="15" x14ac:dyDescent="0.25"/>
  <cols>
    <col min="1" max="1" width="29.140625" bestFit="1" customWidth="1"/>
    <col min="2" max="4" width="14.5703125" customWidth="1"/>
    <col min="5" max="5" width="27.85546875" customWidth="1"/>
  </cols>
  <sheetData>
    <row r="1" spans="1:5" x14ac:dyDescent="0.25">
      <c r="A1" s="9"/>
      <c r="B1" s="10" t="s">
        <v>6</v>
      </c>
      <c r="C1" s="10" t="s">
        <v>7</v>
      </c>
      <c r="D1" s="10" t="s">
        <v>8</v>
      </c>
    </row>
    <row r="2" spans="1:5" x14ac:dyDescent="0.25">
      <c r="A2" s="9" t="s">
        <v>10</v>
      </c>
      <c r="B2" s="7">
        <v>100000</v>
      </c>
      <c r="C2" s="7">
        <v>100000</v>
      </c>
      <c r="D2" s="7">
        <v>100000</v>
      </c>
    </row>
    <row r="3" spans="1:5" x14ac:dyDescent="0.25">
      <c r="A3" s="9" t="s">
        <v>5</v>
      </c>
      <c r="B3">
        <v>20</v>
      </c>
      <c r="C3">
        <v>20</v>
      </c>
      <c r="D3">
        <v>20</v>
      </c>
    </row>
    <row r="4" spans="1:5" x14ac:dyDescent="0.25">
      <c r="A4" s="9" t="s">
        <v>9</v>
      </c>
      <c r="B4">
        <v>4</v>
      </c>
      <c r="C4">
        <v>12</v>
      </c>
      <c r="D4">
        <v>12</v>
      </c>
    </row>
    <row r="5" spans="1:5" x14ac:dyDescent="0.25">
      <c r="A5" s="9" t="s">
        <v>14</v>
      </c>
      <c r="B5" s="11">
        <v>1</v>
      </c>
      <c r="C5" s="11">
        <v>1</v>
      </c>
      <c r="D5" s="11">
        <v>1</v>
      </c>
    </row>
    <row r="6" spans="1:5" x14ac:dyDescent="0.25">
      <c r="A6" s="9" t="s">
        <v>17</v>
      </c>
      <c r="B6" s="15">
        <v>0.01</v>
      </c>
      <c r="C6" s="15">
        <v>0.02</v>
      </c>
      <c r="D6" s="15">
        <v>0</v>
      </c>
      <c r="E6" s="4"/>
    </row>
    <row r="7" spans="1:5" x14ac:dyDescent="0.25">
      <c r="A7" s="12" t="s">
        <v>16</v>
      </c>
      <c r="B7" s="13">
        <f>B2*B6</f>
        <v>1000</v>
      </c>
      <c r="C7" s="13">
        <f t="shared" ref="C7:D7" si="0">C2*C6</f>
        <v>2000</v>
      </c>
      <c r="D7" s="13">
        <f t="shared" si="0"/>
        <v>0</v>
      </c>
      <c r="E7" s="4" t="str">
        <f t="shared" ref="E7" ca="1" si="1">_xlfn.FORMULATEXT(D7)</f>
        <v>=D2*D6</v>
      </c>
    </row>
    <row r="8" spans="1:5" x14ac:dyDescent="0.25">
      <c r="A8" s="9" t="s">
        <v>11</v>
      </c>
      <c r="B8" s="16">
        <v>4.4999999999999998E-2</v>
      </c>
      <c r="C8" s="16">
        <v>0.04</v>
      </c>
      <c r="D8" s="16">
        <v>4.65E-2</v>
      </c>
      <c r="E8" s="4"/>
    </row>
    <row r="9" spans="1:5" x14ac:dyDescent="0.25">
      <c r="A9" s="9" t="s">
        <v>12</v>
      </c>
      <c r="B9" s="14">
        <f>PMT(B8/B4,B3*B4,B2+B7)</f>
        <v>-1921.3461414244907</v>
      </c>
      <c r="C9" s="14">
        <f>PMT(C8/C4,C3*C4,C2+C7)</f>
        <v>-618.09993588540704</v>
      </c>
      <c r="D9" s="14">
        <f>PMT(D8/D4,D3*D4,D2+D7)</f>
        <v>-640.77489946806213</v>
      </c>
      <c r="E9" s="4" t="str">
        <f ca="1">_xlfn.FORMULATEXT(D9)</f>
        <v>=RMZ(D8/D4;D3*D4;D2+D7)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3575C-563B-4C49-9B50-62C2FDDC1C5D}">
  <dimension ref="A1:E14"/>
  <sheetViews>
    <sheetView tabSelected="1" workbookViewId="0">
      <selection activeCell="B14" sqref="B14"/>
    </sheetView>
  </sheetViews>
  <sheetFormatPr baseColWidth="10" defaultRowHeight="15" x14ac:dyDescent="0.25"/>
  <cols>
    <col min="1" max="1" width="29.140625" bestFit="1" customWidth="1"/>
    <col min="2" max="4" width="14.5703125" customWidth="1"/>
    <col min="5" max="5" width="27.85546875" customWidth="1"/>
  </cols>
  <sheetData>
    <row r="1" spans="1:5" x14ac:dyDescent="0.25">
      <c r="A1" s="9"/>
      <c r="B1" s="10" t="s">
        <v>6</v>
      </c>
      <c r="C1" s="10" t="s">
        <v>7</v>
      </c>
      <c r="D1" s="10" t="s">
        <v>8</v>
      </c>
    </row>
    <row r="2" spans="1:5" x14ac:dyDescent="0.25">
      <c r="A2" s="9" t="s">
        <v>10</v>
      </c>
      <c r="B2" s="7">
        <v>100000</v>
      </c>
      <c r="C2" s="7">
        <v>100000</v>
      </c>
      <c r="D2" s="7">
        <v>100000</v>
      </c>
    </row>
    <row r="3" spans="1:5" x14ac:dyDescent="0.25">
      <c r="A3" s="9" t="s">
        <v>5</v>
      </c>
      <c r="B3">
        <v>20</v>
      </c>
      <c r="C3">
        <v>20</v>
      </c>
      <c r="D3">
        <v>20</v>
      </c>
    </row>
    <row r="4" spans="1:5" x14ac:dyDescent="0.25">
      <c r="A4" s="9" t="s">
        <v>9</v>
      </c>
      <c r="B4">
        <v>4</v>
      </c>
      <c r="C4">
        <v>12</v>
      </c>
      <c r="D4">
        <v>12</v>
      </c>
    </row>
    <row r="5" spans="1:5" x14ac:dyDescent="0.25">
      <c r="A5" s="9" t="s">
        <v>14</v>
      </c>
      <c r="B5" s="11">
        <v>1</v>
      </c>
      <c r="C5" s="11">
        <v>1</v>
      </c>
      <c r="D5" s="11">
        <v>1</v>
      </c>
    </row>
    <row r="6" spans="1:5" x14ac:dyDescent="0.25">
      <c r="A6" s="9" t="s">
        <v>17</v>
      </c>
      <c r="B6" s="15">
        <v>0.01</v>
      </c>
      <c r="C6" s="15">
        <v>0.02</v>
      </c>
      <c r="D6" s="15">
        <v>0</v>
      </c>
      <c r="E6" s="4"/>
    </row>
    <row r="7" spans="1:5" x14ac:dyDescent="0.25">
      <c r="A7" s="12" t="s">
        <v>16</v>
      </c>
      <c r="B7" s="13">
        <f>B2*B6</f>
        <v>1000</v>
      </c>
      <c r="C7" s="13">
        <f t="shared" ref="C7:D7" si="0">C2*C6</f>
        <v>2000</v>
      </c>
      <c r="D7" s="13">
        <f t="shared" si="0"/>
        <v>0</v>
      </c>
      <c r="E7" s="4" t="str">
        <f t="shared" ref="E7" ca="1" si="1">_xlfn.FORMULATEXT(D7)</f>
        <v>=D2*D6</v>
      </c>
    </row>
    <row r="8" spans="1:5" x14ac:dyDescent="0.25">
      <c r="A8" s="9" t="s">
        <v>11</v>
      </c>
      <c r="B8" s="16">
        <v>4.4999999999999998E-2</v>
      </c>
      <c r="C8" s="16">
        <v>0.04</v>
      </c>
      <c r="D8" s="16">
        <v>4.65E-2</v>
      </c>
      <c r="E8" s="4"/>
    </row>
    <row r="9" spans="1:5" x14ac:dyDescent="0.25">
      <c r="A9" s="9" t="s">
        <v>12</v>
      </c>
      <c r="B9" s="14">
        <f>PMT(B8/B4,B3*B4,B2+B7)</f>
        <v>-1921.3461414244907</v>
      </c>
      <c r="C9" s="14">
        <f>PMT(C8/C4,C3*C4,C2+C7)</f>
        <v>-618.09993588540704</v>
      </c>
      <c r="D9" s="14">
        <f>PMT(D8/D4,D3*D4,D2+D7)</f>
        <v>-640.77489946806213</v>
      </c>
      <c r="E9" s="4" t="str">
        <f ca="1">_xlfn.FORMULATEXT(D9)</f>
        <v>=RMZ(D8/D4;D3*D4;D2+D7)</v>
      </c>
    </row>
    <row r="10" spans="1:5" x14ac:dyDescent="0.25">
      <c r="E10" s="4"/>
    </row>
    <row r="11" spans="1:5" x14ac:dyDescent="0.25">
      <c r="A11" s="9" t="s">
        <v>15</v>
      </c>
      <c r="B11" s="1">
        <f>RATE(B3*B4,B9,B2)*B4</f>
        <v>4.6165497136771344E-2</v>
      </c>
      <c r="C11" s="1">
        <f t="shared" ref="C11:D11" si="2">RATE(C3*C4,C9,C2)*C4</f>
        <v>4.228718845931391E-2</v>
      </c>
      <c r="D11" s="1">
        <f t="shared" si="2"/>
        <v>4.6499999999998376E-2</v>
      </c>
      <c r="E11" s="4" t="str">
        <f t="shared" ref="E11:E14" ca="1" si="3">_xlfn.FORMULATEXT(D11)</f>
        <v>=ZINS(D3*D4;D9;D2)*D4</v>
      </c>
    </row>
    <row r="12" spans="1:5" x14ac:dyDescent="0.25">
      <c r="A12" s="8" t="s">
        <v>1</v>
      </c>
      <c r="B12" s="17">
        <f>EFFECT(B11,B4)</f>
        <v>4.697088419960771E-2</v>
      </c>
      <c r="C12" s="17">
        <f t="shared" ref="C12:D12" si="4">EFFECT(C11,C4)</f>
        <v>4.3116487102079049E-2</v>
      </c>
      <c r="D12" s="17">
        <f t="shared" si="4"/>
        <v>4.750394437256622E-2</v>
      </c>
      <c r="E12" s="4" t="str">
        <f t="shared" ca="1" si="3"/>
        <v>=EFFEKTIV(D11;D4)</v>
      </c>
    </row>
    <row r="13" spans="1:5" x14ac:dyDescent="0.25">
      <c r="E13" s="4"/>
    </row>
    <row r="14" spans="1:5" x14ac:dyDescent="0.25">
      <c r="A14" t="s">
        <v>13</v>
      </c>
      <c r="B14" s="1">
        <f>B12-B8</f>
        <v>1.9708841996077114E-3</v>
      </c>
      <c r="C14" s="1">
        <f t="shared" ref="C14:D14" si="5">C12-C8</f>
        <v>3.1164871020790477E-3</v>
      </c>
      <c r="D14" s="1">
        <f t="shared" si="5"/>
        <v>1.0039443725662206E-3</v>
      </c>
      <c r="E14" s="4" t="str">
        <f t="shared" ca="1" si="3"/>
        <v>=D12-D8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Effektivzins</vt:lpstr>
      <vt:lpstr>Vergleich</vt:lpstr>
      <vt:lpstr>Vergleich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2021-06-17T06:08:41Z</dcterms:created>
  <dcterms:modified xsi:type="dcterms:W3CDTF">2021-08-10T11:11:37Z</dcterms:modified>
</cp:coreProperties>
</file>