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F2C6CD7F-DAA5-429F-8D0A-9C79647469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reditrückzahlung" sheetId="6" r:id="rId1"/>
    <sheet name="Kreditrückzahlung Ergebnis" sheetId="8" r:id="rId2"/>
    <sheet name="Betrag ansparen" sheetId="9" r:id="rId3"/>
    <sheet name="Betrag ansparen Ergebnis" sheetId="10" r:id="rId4"/>
    <sheet name="Zins und Tilgung" sheetId="11" r:id="rId5"/>
    <sheet name="Zins und Tilgung Ergebnis" sheetId="14" r:id="rId6"/>
    <sheet name=" Tilgungsplan" sheetId="12" r:id="rId7"/>
    <sheet name="Tilgungsplan Ergebnis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4" l="1"/>
  <c r="E4" i="14"/>
  <c r="E3" i="14"/>
  <c r="M11" i="13"/>
  <c r="L11" i="13"/>
  <c r="K11" i="13"/>
  <c r="J11" i="13"/>
  <c r="I11" i="13"/>
  <c r="H11" i="13"/>
  <c r="G11" i="13"/>
  <c r="F11" i="13"/>
  <c r="E11" i="13"/>
  <c r="D11" i="13"/>
  <c r="C11" i="13"/>
  <c r="B11" i="13"/>
  <c r="M10" i="13"/>
  <c r="L10" i="13"/>
  <c r="K10" i="13"/>
  <c r="J10" i="13"/>
  <c r="I10" i="13"/>
  <c r="H10" i="13"/>
  <c r="G10" i="13"/>
  <c r="F10" i="13"/>
  <c r="E10" i="13"/>
  <c r="D10" i="13"/>
  <c r="C10" i="13"/>
  <c r="B10" i="13"/>
  <c r="M9" i="13"/>
  <c r="L9" i="13"/>
  <c r="K9" i="13"/>
  <c r="J9" i="13"/>
  <c r="I9" i="13"/>
  <c r="H9" i="13"/>
  <c r="G9" i="13"/>
  <c r="F9" i="13"/>
  <c r="E9" i="13"/>
  <c r="D9" i="13"/>
  <c r="C9" i="13"/>
  <c r="B9" i="13"/>
  <c r="B7" i="10"/>
  <c r="C2" i="10"/>
  <c r="B9" i="8"/>
  <c r="C4" i="8"/>
  <c r="C3" i="8"/>
</calcChain>
</file>

<file path=xl/sharedStrings.xml><?xml version="1.0" encoding="utf-8"?>
<sst xmlns="http://schemas.openxmlformats.org/spreadsheetml/2006/main" count="63" uniqueCount="20">
  <si>
    <t>Kreditrückzahlung</t>
  </si>
  <si>
    <t>Kredithöhe</t>
  </si>
  <si>
    <t>Zins jährl.</t>
  </si>
  <si>
    <t>Laufzeit Jahre</t>
  </si>
  <si>
    <t>Kreditsumme (BW)</t>
  </si>
  <si>
    <t>Endwert</t>
  </si>
  <si>
    <t>F (Monatsende)</t>
  </si>
  <si>
    <t>Monatlicher Betrag</t>
  </si>
  <si>
    <t>monatlich</t>
  </si>
  <si>
    <t>Betrag</t>
  </si>
  <si>
    <t>Monate</t>
  </si>
  <si>
    <t>Anfangswert</t>
  </si>
  <si>
    <t>Fälligkeit</t>
  </si>
  <si>
    <t>Zins und Tilgung (Kapitalrückzahlung) berechnen</t>
  </si>
  <si>
    <t>Zins</t>
  </si>
  <si>
    <t>Monatl. Rückzahlung (RMZ)</t>
  </si>
  <si>
    <t>Monat (Zr)</t>
  </si>
  <si>
    <t>Zinsanteil (ZINSZ)</t>
  </si>
  <si>
    <t>Laufzeit (Mon)</t>
  </si>
  <si>
    <t>Tilgung (KAPZ)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</si>
</sst>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_ ;[Red]\-#,##0.00\ "/>
    <numFmt numFmtId="165" formatCode="0.0%"/>
    <numFmt numFmtId="166" formatCode="0.00000%"/>
    <numFmt numFmtId="167" formatCode="#,##0.00_ ;\-#,##0.00\ "/>
    <numFmt numFmtId="168" formatCode="0.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3" fontId="0" fillId="0" borderId="0" xfId="0" applyNumberFormat="1"/>
    <xf numFmtId="8" fontId="0" fillId="0" borderId="0" xfId="0" applyNumberFormat="1"/>
    <xf numFmtId="0" fontId="1" fillId="0" borderId="0" xfId="0" applyFont="1"/>
    <xf numFmtId="164" fontId="0" fillId="0" borderId="0" xfId="0" applyNumberFormat="1"/>
    <xf numFmtId="9" fontId="0" fillId="0" borderId="0" xfId="0" applyNumberFormat="1"/>
    <xf numFmtId="8" fontId="1" fillId="0" borderId="0" xfId="0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166" fontId="0" fillId="0" borderId="0" xfId="1" applyNumberFormat="1" applyFont="1"/>
    <xf numFmtId="0" fontId="0" fillId="2" borderId="0" xfId="0" applyFill="1"/>
    <xf numFmtId="167" fontId="0" fillId="0" borderId="0" xfId="0" applyNumberFormat="1"/>
    <xf numFmtId="168" fontId="0" fillId="0" borderId="0" xfId="0" applyNumberFormat="1"/>
    <xf numFmtId="0" fontId="0" fillId="0" borderId="0" xfId="0" applyAlignment="1">
      <alignment horizontal="left" indent="1"/>
    </xf>
    <xf numFmtId="0" fontId="0" fillId="3" borderId="0" xfId="0" applyFill="1"/>
    <xf numFmtId="0" fontId="0" fillId="4" borderId="0" xfId="0" applyFill="1"/>
    <xf numFmtId="0" fontId="1" fillId="3" borderId="0" xfId="0" applyFont="1" applyFill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88A6A-8203-426F-8118-EE27BAB75CB8}">
  <dimension ref="A1:B9"/>
  <sheetViews>
    <sheetView tabSelected="1" workbookViewId="0">
      <selection activeCell="A13" sqref="A13"/>
    </sheetView>
  </sheetViews>
  <sheetFormatPr baseColWidth="10" defaultRowHeight="14.4" x14ac:dyDescent="0.3"/>
  <cols>
    <col min="1" max="1" width="20" customWidth="1"/>
    <col min="2" max="2" width="10.5546875" customWidth="1"/>
    <col min="3" max="3" width="13.5546875" customWidth="1"/>
  </cols>
  <sheetData>
    <row r="1" spans="1:2" x14ac:dyDescent="0.3">
      <c r="A1" s="3" t="s">
        <v>0</v>
      </c>
    </row>
    <row r="3" spans="1:2" x14ac:dyDescent="0.3">
      <c r="A3" t="s">
        <v>2</v>
      </c>
      <c r="B3" s="7">
        <v>5.2999999999999999E-2</v>
      </c>
    </row>
    <row r="4" spans="1:2" x14ac:dyDescent="0.3">
      <c r="A4" t="s">
        <v>3</v>
      </c>
      <c r="B4">
        <v>3</v>
      </c>
    </row>
    <row r="5" spans="1:2" x14ac:dyDescent="0.3">
      <c r="A5" t="s">
        <v>4</v>
      </c>
      <c r="B5" s="1">
        <v>10000</v>
      </c>
    </row>
    <row r="6" spans="1:2" x14ac:dyDescent="0.3">
      <c r="A6" t="s">
        <v>5</v>
      </c>
      <c r="B6">
        <v>0</v>
      </c>
    </row>
    <row r="7" spans="1:2" x14ac:dyDescent="0.3">
      <c r="A7" t="s">
        <v>6</v>
      </c>
      <c r="B7" s="1">
        <v>0</v>
      </c>
    </row>
    <row r="9" spans="1:2" x14ac:dyDescent="0.3">
      <c r="A9" s="3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CA66F-E01A-4653-9EE2-EAC23ACB1C36}">
  <dimension ref="A1:C9"/>
  <sheetViews>
    <sheetView workbookViewId="0">
      <selection activeCell="B9" sqref="B9"/>
    </sheetView>
  </sheetViews>
  <sheetFormatPr baseColWidth="10" defaultRowHeight="14.4" x14ac:dyDescent="0.3"/>
  <cols>
    <col min="1" max="1" width="20" customWidth="1"/>
    <col min="2" max="2" width="10.5546875" customWidth="1"/>
    <col min="3" max="3" width="13.5546875" customWidth="1"/>
  </cols>
  <sheetData>
    <row r="1" spans="1:3" x14ac:dyDescent="0.3">
      <c r="A1" s="3" t="s">
        <v>0</v>
      </c>
    </row>
    <row r="2" spans="1:3" x14ac:dyDescent="0.3">
      <c r="C2" s="8" t="s">
        <v>8</v>
      </c>
    </row>
    <row r="3" spans="1:3" x14ac:dyDescent="0.3">
      <c r="A3" t="s">
        <v>2</v>
      </c>
      <c r="B3" s="7">
        <v>5.2999999999999999E-2</v>
      </c>
      <c r="C3" s="9">
        <f>B3/12</f>
        <v>4.4166666666666668E-3</v>
      </c>
    </row>
    <row r="4" spans="1:3" x14ac:dyDescent="0.3">
      <c r="A4" t="s">
        <v>3</v>
      </c>
      <c r="B4">
        <v>3</v>
      </c>
      <c r="C4">
        <f>B4*12</f>
        <v>36</v>
      </c>
    </row>
    <row r="5" spans="1:3" x14ac:dyDescent="0.3">
      <c r="A5" t="s">
        <v>4</v>
      </c>
      <c r="B5" s="1">
        <v>10000</v>
      </c>
    </row>
    <row r="6" spans="1:3" x14ac:dyDescent="0.3">
      <c r="A6" t="s">
        <v>5</v>
      </c>
      <c r="B6">
        <v>0</v>
      </c>
    </row>
    <row r="7" spans="1:3" x14ac:dyDescent="0.3">
      <c r="A7" t="s">
        <v>6</v>
      </c>
      <c r="B7" s="1">
        <v>0</v>
      </c>
    </row>
    <row r="9" spans="1:3" x14ac:dyDescent="0.3">
      <c r="A9" s="3" t="s">
        <v>7</v>
      </c>
      <c r="B9" s="6">
        <f>PMT(B3/12,B4*12,B5,0,0)</f>
        <v>-301.05776146707097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6957A-6FCD-495A-9262-4E76EDF8EEE5}">
  <dimension ref="A1:C7"/>
  <sheetViews>
    <sheetView workbookViewId="0">
      <selection activeCell="C2" sqref="C2"/>
    </sheetView>
  </sheetViews>
  <sheetFormatPr baseColWidth="10" defaultRowHeight="14.4" x14ac:dyDescent="0.3"/>
  <cols>
    <col min="1" max="1" width="13.33203125" customWidth="1"/>
    <col min="2" max="2" width="13.5546875" customWidth="1"/>
    <col min="3" max="3" width="18.44140625" customWidth="1"/>
  </cols>
  <sheetData>
    <row r="1" spans="1:3" x14ac:dyDescent="0.3">
      <c r="A1" s="10" t="s">
        <v>9</v>
      </c>
      <c r="B1" s="11">
        <v>-100</v>
      </c>
    </row>
    <row r="2" spans="1:3" x14ac:dyDescent="0.3">
      <c r="A2" s="10" t="s">
        <v>2</v>
      </c>
      <c r="B2" s="5">
        <v>0.02</v>
      </c>
      <c r="C2" s="12"/>
    </row>
    <row r="3" spans="1:3" x14ac:dyDescent="0.3">
      <c r="A3" s="10" t="s">
        <v>10</v>
      </c>
      <c r="B3">
        <v>24</v>
      </c>
    </row>
    <row r="4" spans="1:3" x14ac:dyDescent="0.3">
      <c r="A4" s="10" t="s">
        <v>11</v>
      </c>
    </row>
    <row r="5" spans="1:3" x14ac:dyDescent="0.3">
      <c r="A5" s="10" t="s">
        <v>12</v>
      </c>
      <c r="B5">
        <v>1</v>
      </c>
    </row>
    <row r="7" spans="1:3" x14ac:dyDescent="0.3">
      <c r="A7" s="10" t="s">
        <v>5</v>
      </c>
      <c r="B7" s="2"/>
      <c r="C7" s="1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7B10F-BD0A-47DF-84A5-36A183B2FE35}">
  <dimension ref="A1:C7"/>
  <sheetViews>
    <sheetView workbookViewId="0">
      <selection activeCell="B3" sqref="B3"/>
    </sheetView>
  </sheetViews>
  <sheetFormatPr baseColWidth="10" defaultRowHeight="14.4" x14ac:dyDescent="0.3"/>
  <cols>
    <col min="1" max="1" width="13.33203125" customWidth="1"/>
    <col min="2" max="2" width="13.5546875" customWidth="1"/>
    <col min="3" max="3" width="18.44140625" customWidth="1"/>
  </cols>
  <sheetData>
    <row r="1" spans="1:3" x14ac:dyDescent="0.3">
      <c r="A1" s="10" t="s">
        <v>9</v>
      </c>
      <c r="B1" s="11">
        <v>-100</v>
      </c>
    </row>
    <row r="2" spans="1:3" x14ac:dyDescent="0.3">
      <c r="A2" s="10" t="s">
        <v>2</v>
      </c>
      <c r="B2" s="5">
        <v>0.02</v>
      </c>
      <c r="C2" s="12">
        <f>B2/12</f>
        <v>1.6666666666666668E-3</v>
      </c>
    </row>
    <row r="3" spans="1:3" x14ac:dyDescent="0.3">
      <c r="A3" s="10" t="s">
        <v>10</v>
      </c>
      <c r="B3">
        <v>24</v>
      </c>
    </row>
    <row r="4" spans="1:3" x14ac:dyDescent="0.3">
      <c r="A4" s="10" t="s">
        <v>11</v>
      </c>
    </row>
    <row r="5" spans="1:3" x14ac:dyDescent="0.3">
      <c r="A5" s="10" t="s">
        <v>12</v>
      </c>
      <c r="B5">
        <v>1</v>
      </c>
    </row>
    <row r="7" spans="1:3" x14ac:dyDescent="0.3">
      <c r="A7" s="10" t="s">
        <v>5</v>
      </c>
      <c r="B7" s="2">
        <f>FV(C2,B3,B1,,B5)</f>
        <v>2450.6447865946348</v>
      </c>
      <c r="C7" s="13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CD49E-1C5D-4A0E-8BDA-92AF28B4C743}">
  <dimension ref="A1:E7"/>
  <sheetViews>
    <sheetView workbookViewId="0">
      <selection activeCell="G10" sqref="G10"/>
    </sheetView>
  </sheetViews>
  <sheetFormatPr baseColWidth="10" defaultRowHeight="14.4" x14ac:dyDescent="0.3"/>
  <cols>
    <col min="1" max="1" width="15.5546875" customWidth="1"/>
    <col min="3" max="3" width="5.5546875" customWidth="1"/>
    <col min="4" max="4" width="25.33203125" bestFit="1" customWidth="1"/>
    <col min="6" max="6" width="28.5546875" customWidth="1"/>
  </cols>
  <sheetData>
    <row r="1" spans="1:5" x14ac:dyDescent="0.3">
      <c r="A1" s="3" t="s">
        <v>13</v>
      </c>
    </row>
    <row r="3" spans="1:5" x14ac:dyDescent="0.3">
      <c r="A3" s="14" t="s">
        <v>14</v>
      </c>
      <c r="B3" s="7">
        <v>7.4999999999999997E-2</v>
      </c>
      <c r="C3" s="7"/>
      <c r="D3" s="14" t="s">
        <v>15</v>
      </c>
    </row>
    <row r="4" spans="1:5" x14ac:dyDescent="0.3">
      <c r="A4" s="15" t="s">
        <v>16</v>
      </c>
      <c r="B4" s="15">
        <v>1</v>
      </c>
      <c r="D4" s="14" t="s">
        <v>17</v>
      </c>
    </row>
    <row r="5" spans="1:5" x14ac:dyDescent="0.3">
      <c r="A5" s="14" t="s">
        <v>18</v>
      </c>
      <c r="B5">
        <v>36</v>
      </c>
      <c r="D5" s="14" t="s">
        <v>19</v>
      </c>
    </row>
    <row r="6" spans="1:5" x14ac:dyDescent="0.3">
      <c r="A6" s="14" t="s">
        <v>1</v>
      </c>
      <c r="B6" s="1">
        <v>5000</v>
      </c>
      <c r="E6" s="2"/>
    </row>
    <row r="7" spans="1:5" x14ac:dyDescent="0.3">
      <c r="A7" s="14" t="s">
        <v>12</v>
      </c>
      <c r="B7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21CF-2383-4E5F-99F3-95B12E0BCD51}">
  <dimension ref="A1:F7"/>
  <sheetViews>
    <sheetView workbookViewId="0">
      <selection activeCell="E4" sqref="E4"/>
    </sheetView>
  </sheetViews>
  <sheetFormatPr baseColWidth="10" defaultRowHeight="14.4" x14ac:dyDescent="0.3"/>
  <cols>
    <col min="1" max="1" width="15.5546875" customWidth="1"/>
    <col min="3" max="3" width="5.5546875" customWidth="1"/>
    <col min="4" max="4" width="25.33203125" bestFit="1" customWidth="1"/>
    <col min="6" max="6" width="28.5546875" customWidth="1"/>
  </cols>
  <sheetData>
    <row r="1" spans="1:6" x14ac:dyDescent="0.3">
      <c r="A1" s="3" t="s">
        <v>13</v>
      </c>
    </row>
    <row r="3" spans="1:6" x14ac:dyDescent="0.3">
      <c r="A3" s="14" t="s">
        <v>14</v>
      </c>
      <c r="B3" s="7">
        <v>7.4999999999999997E-2</v>
      </c>
      <c r="C3" s="7"/>
      <c r="D3" s="14" t="s">
        <v>15</v>
      </c>
      <c r="E3" s="2">
        <f>PMT(B3/12,B5,B6,0,B7)</f>
        <v>-155.53109080328215</v>
      </c>
      <c r="F3" s="13"/>
    </row>
    <row r="4" spans="1:6" x14ac:dyDescent="0.3">
      <c r="A4" s="15" t="s">
        <v>16</v>
      </c>
      <c r="B4" s="15">
        <v>1</v>
      </c>
      <c r="D4" s="14" t="s">
        <v>17</v>
      </c>
      <c r="E4" s="2">
        <f>IPMT(B3/12,B4,B5,B6,0,B7)</f>
        <v>-31.249999999999996</v>
      </c>
      <c r="F4" s="13"/>
    </row>
    <row r="5" spans="1:6" x14ac:dyDescent="0.3">
      <c r="A5" s="14" t="s">
        <v>18</v>
      </c>
      <c r="B5">
        <v>36</v>
      </c>
      <c r="D5" s="14" t="s">
        <v>19</v>
      </c>
      <c r="E5" s="2">
        <f>PPMT(B3/12,B4,B5,B6,0,B7)</f>
        <v>-124.28109080328217</v>
      </c>
      <c r="F5" s="13"/>
    </row>
    <row r="6" spans="1:6" x14ac:dyDescent="0.3">
      <c r="A6" s="14" t="s">
        <v>1</v>
      </c>
      <c r="B6" s="1">
        <v>5000</v>
      </c>
      <c r="E6" s="2"/>
    </row>
    <row r="7" spans="1:6" x14ac:dyDescent="0.3">
      <c r="A7" s="14" t="s">
        <v>12</v>
      </c>
      <c r="B7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8CDDB-79D1-485B-A632-0685961E78E8}">
  <dimension ref="A1:M11"/>
  <sheetViews>
    <sheetView workbookViewId="0">
      <selection activeCell="B9" sqref="B9"/>
    </sheetView>
  </sheetViews>
  <sheetFormatPr baseColWidth="10" defaultRowHeight="14.4" x14ac:dyDescent="0.3"/>
  <cols>
    <col min="1" max="1" width="27" customWidth="1"/>
    <col min="2" max="13" width="8.33203125" customWidth="1"/>
  </cols>
  <sheetData>
    <row r="1" spans="1:13" x14ac:dyDescent="0.3">
      <c r="A1" s="3" t="s">
        <v>13</v>
      </c>
    </row>
    <row r="3" spans="1:13" x14ac:dyDescent="0.3">
      <c r="A3" s="14" t="s">
        <v>16</v>
      </c>
      <c r="B3" s="16">
        <v>1</v>
      </c>
      <c r="C3" s="16">
        <v>2</v>
      </c>
      <c r="D3" s="16">
        <v>3</v>
      </c>
      <c r="E3" s="16">
        <v>4</v>
      </c>
      <c r="F3" s="16">
        <v>5</v>
      </c>
      <c r="G3" s="16">
        <v>6</v>
      </c>
      <c r="H3" s="16">
        <v>7</v>
      </c>
      <c r="I3" s="16">
        <v>8</v>
      </c>
      <c r="J3" s="16">
        <v>9</v>
      </c>
      <c r="K3" s="16">
        <v>10</v>
      </c>
      <c r="L3" s="16">
        <v>11</v>
      </c>
      <c r="M3" s="16">
        <v>12</v>
      </c>
    </row>
    <row r="4" spans="1:13" x14ac:dyDescent="0.3">
      <c r="A4" s="14" t="s">
        <v>14</v>
      </c>
      <c r="B4" s="7">
        <v>7.4999999999999997E-2</v>
      </c>
      <c r="C4" s="7">
        <v>7.4999999999999997E-2</v>
      </c>
      <c r="D4" s="7">
        <v>7.4999999999999997E-2</v>
      </c>
      <c r="E4" s="7">
        <v>7.4999999999999997E-2</v>
      </c>
      <c r="F4" s="7">
        <v>7.4999999999999997E-2</v>
      </c>
      <c r="G4" s="7">
        <v>7.4999999999999997E-2</v>
      </c>
      <c r="H4" s="7">
        <v>7.4999999999999997E-2</v>
      </c>
      <c r="I4" s="7">
        <v>7.4999999999999997E-2</v>
      </c>
      <c r="J4" s="7">
        <v>7.4999999999999997E-2</v>
      </c>
      <c r="K4" s="7">
        <v>7.4999999999999997E-2</v>
      </c>
      <c r="L4" s="7">
        <v>7.4999999999999997E-2</v>
      </c>
      <c r="M4" s="7">
        <v>7.4999999999999997E-2</v>
      </c>
    </row>
    <row r="5" spans="1:13" x14ac:dyDescent="0.3">
      <c r="A5" s="14" t="s">
        <v>18</v>
      </c>
      <c r="B5">
        <v>12</v>
      </c>
      <c r="C5">
        <v>12</v>
      </c>
      <c r="D5">
        <v>12</v>
      </c>
      <c r="E5">
        <v>12</v>
      </c>
      <c r="F5">
        <v>12</v>
      </c>
      <c r="G5">
        <v>12</v>
      </c>
      <c r="H5">
        <v>12</v>
      </c>
      <c r="I5">
        <v>12</v>
      </c>
      <c r="J5">
        <v>12</v>
      </c>
      <c r="K5">
        <v>12</v>
      </c>
      <c r="L5">
        <v>12</v>
      </c>
      <c r="M5">
        <v>12</v>
      </c>
    </row>
    <row r="6" spans="1:13" x14ac:dyDescent="0.3">
      <c r="A6" s="14" t="s">
        <v>1</v>
      </c>
      <c r="B6" s="1">
        <v>5000</v>
      </c>
      <c r="C6" s="1">
        <v>5000</v>
      </c>
      <c r="D6" s="1">
        <v>5000</v>
      </c>
      <c r="E6" s="1">
        <v>5000</v>
      </c>
      <c r="F6" s="1">
        <v>5000</v>
      </c>
      <c r="G6" s="1">
        <v>5000</v>
      </c>
      <c r="H6" s="1">
        <v>5000</v>
      </c>
      <c r="I6" s="1">
        <v>5000</v>
      </c>
      <c r="J6" s="1">
        <v>5000</v>
      </c>
      <c r="K6" s="1">
        <v>5000</v>
      </c>
      <c r="L6" s="1">
        <v>5000</v>
      </c>
      <c r="M6" s="1">
        <v>5000</v>
      </c>
    </row>
    <row r="7" spans="1:13" x14ac:dyDescent="0.3">
      <c r="A7" s="14" t="s">
        <v>12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9" spans="1:13" x14ac:dyDescent="0.3">
      <c r="A9" s="14" t="s">
        <v>15</v>
      </c>
    </row>
    <row r="10" spans="1:13" x14ac:dyDescent="0.3">
      <c r="A10" s="14" t="s">
        <v>17</v>
      </c>
    </row>
    <row r="11" spans="1:13" x14ac:dyDescent="0.3">
      <c r="A11" s="14" t="s">
        <v>19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13F19-5252-4CD4-9D26-49852B9C719C}">
  <dimension ref="A1:M11"/>
  <sheetViews>
    <sheetView workbookViewId="0">
      <selection activeCell="O8" sqref="O8"/>
    </sheetView>
  </sheetViews>
  <sheetFormatPr baseColWidth="10" defaultRowHeight="14.4" x14ac:dyDescent="0.3"/>
  <cols>
    <col min="1" max="1" width="27" customWidth="1"/>
    <col min="2" max="13" width="8.33203125" customWidth="1"/>
  </cols>
  <sheetData>
    <row r="1" spans="1:13" x14ac:dyDescent="0.3">
      <c r="A1" s="3" t="s">
        <v>13</v>
      </c>
    </row>
    <row r="3" spans="1:13" x14ac:dyDescent="0.3">
      <c r="A3" s="14" t="s">
        <v>16</v>
      </c>
      <c r="B3" s="16">
        <v>1</v>
      </c>
      <c r="C3" s="16">
        <v>2</v>
      </c>
      <c r="D3" s="16">
        <v>3</v>
      </c>
      <c r="E3" s="16">
        <v>4</v>
      </c>
      <c r="F3" s="16">
        <v>5</v>
      </c>
      <c r="G3" s="16">
        <v>6</v>
      </c>
      <c r="H3" s="16">
        <v>7</v>
      </c>
      <c r="I3" s="16">
        <v>8</v>
      </c>
      <c r="J3" s="16">
        <v>9</v>
      </c>
      <c r="K3" s="16">
        <v>10</v>
      </c>
      <c r="L3" s="16">
        <v>11</v>
      </c>
      <c r="M3" s="16">
        <v>12</v>
      </c>
    </row>
    <row r="4" spans="1:13" x14ac:dyDescent="0.3">
      <c r="A4" s="14" t="s">
        <v>14</v>
      </c>
      <c r="B4" s="7">
        <v>7.4999999999999997E-2</v>
      </c>
      <c r="C4" s="7">
        <v>7.4999999999999997E-2</v>
      </c>
      <c r="D4" s="7">
        <v>7.4999999999999997E-2</v>
      </c>
      <c r="E4" s="7">
        <v>7.4999999999999997E-2</v>
      </c>
      <c r="F4" s="7">
        <v>7.4999999999999997E-2</v>
      </c>
      <c r="G4" s="7">
        <v>7.4999999999999997E-2</v>
      </c>
      <c r="H4" s="7">
        <v>7.4999999999999997E-2</v>
      </c>
      <c r="I4" s="7">
        <v>7.4999999999999997E-2</v>
      </c>
      <c r="J4" s="7">
        <v>7.4999999999999997E-2</v>
      </c>
      <c r="K4" s="7">
        <v>7.4999999999999997E-2</v>
      </c>
      <c r="L4" s="7">
        <v>7.4999999999999997E-2</v>
      </c>
      <c r="M4" s="7">
        <v>7.4999999999999997E-2</v>
      </c>
    </row>
    <row r="5" spans="1:13" x14ac:dyDescent="0.3">
      <c r="A5" s="14" t="s">
        <v>18</v>
      </c>
      <c r="B5">
        <v>12</v>
      </c>
      <c r="C5">
        <v>12</v>
      </c>
      <c r="D5">
        <v>12</v>
      </c>
      <c r="E5">
        <v>12</v>
      </c>
      <c r="F5">
        <v>12</v>
      </c>
      <c r="G5">
        <v>12</v>
      </c>
      <c r="H5">
        <v>12</v>
      </c>
      <c r="I5">
        <v>12</v>
      </c>
      <c r="J5">
        <v>12</v>
      </c>
      <c r="K5">
        <v>12</v>
      </c>
      <c r="L5">
        <v>12</v>
      </c>
      <c r="M5">
        <v>12</v>
      </c>
    </row>
    <row r="6" spans="1:13" x14ac:dyDescent="0.3">
      <c r="A6" s="14" t="s">
        <v>1</v>
      </c>
      <c r="B6" s="1">
        <v>5000</v>
      </c>
      <c r="C6" s="1">
        <v>5000</v>
      </c>
      <c r="D6" s="1">
        <v>5000</v>
      </c>
      <c r="E6" s="1">
        <v>5000</v>
      </c>
      <c r="F6" s="1">
        <v>5000</v>
      </c>
      <c r="G6" s="1">
        <v>5000</v>
      </c>
      <c r="H6" s="1">
        <v>5000</v>
      </c>
      <c r="I6" s="1">
        <v>5000</v>
      </c>
      <c r="J6" s="1">
        <v>5000</v>
      </c>
      <c r="K6" s="1">
        <v>5000</v>
      </c>
      <c r="L6" s="1">
        <v>5000</v>
      </c>
      <c r="M6" s="1">
        <v>5000</v>
      </c>
    </row>
    <row r="7" spans="1:13" x14ac:dyDescent="0.3">
      <c r="A7" s="14" t="s">
        <v>12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9" spans="1:13" x14ac:dyDescent="0.3">
      <c r="A9" s="14" t="s">
        <v>15</v>
      </c>
      <c r="B9" s="4">
        <f>PMT(B4/12,B5,B6,0,B7)</f>
        <v>-433.78708442703606</v>
      </c>
      <c r="C9" s="4">
        <f t="shared" ref="C9:M9" si="0">PMT(C4/12,C5,C6,0,C7)</f>
        <v>-433.78708442703606</v>
      </c>
      <c r="D9" s="4">
        <f t="shared" si="0"/>
        <v>-433.78708442703606</v>
      </c>
      <c r="E9" s="4">
        <f t="shared" si="0"/>
        <v>-433.78708442703606</v>
      </c>
      <c r="F9" s="4">
        <f t="shared" si="0"/>
        <v>-433.78708442703606</v>
      </c>
      <c r="G9" s="4">
        <f t="shared" si="0"/>
        <v>-433.78708442703606</v>
      </c>
      <c r="H9" s="4">
        <f t="shared" si="0"/>
        <v>-433.78708442703606</v>
      </c>
      <c r="I9" s="4">
        <f t="shared" si="0"/>
        <v>-433.78708442703606</v>
      </c>
      <c r="J9" s="4">
        <f t="shared" si="0"/>
        <v>-433.78708442703606</v>
      </c>
      <c r="K9" s="4">
        <f t="shared" si="0"/>
        <v>-433.78708442703606</v>
      </c>
      <c r="L9" s="4">
        <f t="shared" si="0"/>
        <v>-433.78708442703606</v>
      </c>
      <c r="M9" s="4">
        <f t="shared" si="0"/>
        <v>-433.78708442703606</v>
      </c>
    </row>
    <row r="10" spans="1:13" x14ac:dyDescent="0.3">
      <c r="A10" s="14" t="s">
        <v>17</v>
      </c>
      <c r="B10" s="4">
        <f>IPMT(B4/12,B3,B5,B6,0,B7)</f>
        <v>-31.249999999999996</v>
      </c>
      <c r="C10" s="4">
        <f t="shared" ref="C10:M10" si="1">IPMT(C4/12,C3,C5,C6,0,C7)</f>
        <v>-28.734143222331021</v>
      </c>
      <c r="D10" s="4">
        <f t="shared" si="1"/>
        <v>-26.202562339801613</v>
      </c>
      <c r="E10" s="4">
        <f t="shared" si="1"/>
        <v>-23.655159076756402</v>
      </c>
      <c r="F10" s="4">
        <f t="shared" si="1"/>
        <v>-21.091834543317152</v>
      </c>
      <c r="G10" s="4">
        <f t="shared" si="1"/>
        <v>-18.512489231543906</v>
      </c>
      <c r="H10" s="4">
        <f t="shared" si="1"/>
        <v>-15.917023011572082</v>
      </c>
      <c r="I10" s="4">
        <f t="shared" si="1"/>
        <v>-13.305335127725433</v>
      </c>
      <c r="J10" s="4">
        <f t="shared" si="1"/>
        <v>-10.677324194604745</v>
      </c>
      <c r="K10" s="4">
        <f t="shared" si="1"/>
        <v>-8.0328881931520471</v>
      </c>
      <c r="L10" s="4">
        <f t="shared" si="1"/>
        <v>-5.371924466690273</v>
      </c>
      <c r="M10" s="4">
        <f t="shared" si="1"/>
        <v>-2.6943297169381117</v>
      </c>
    </row>
    <row r="11" spans="1:13" x14ac:dyDescent="0.3">
      <c r="A11" s="14" t="s">
        <v>19</v>
      </c>
      <c r="B11" s="4">
        <f>PPMT(B4/12,B3,B5,B6,0,B7)</f>
        <v>-402.53708442703606</v>
      </c>
      <c r="C11" s="4">
        <f t="shared" ref="C11:M11" si="2">PPMT(C4/12,C3,C5,C6,0,C7)</f>
        <v>-405.05294120470506</v>
      </c>
      <c r="D11" s="4">
        <f t="shared" si="2"/>
        <v>-407.58452208723446</v>
      </c>
      <c r="E11" s="4">
        <f t="shared" si="2"/>
        <v>-410.13192535027963</v>
      </c>
      <c r="F11" s="4">
        <f t="shared" si="2"/>
        <v>-412.69524988371893</v>
      </c>
      <c r="G11" s="4">
        <f t="shared" si="2"/>
        <v>-415.27459519549217</v>
      </c>
      <c r="H11" s="4">
        <f t="shared" si="2"/>
        <v>-417.87006141546397</v>
      </c>
      <c r="I11" s="4">
        <f t="shared" si="2"/>
        <v>-420.48174929931059</v>
      </c>
      <c r="J11" s="4">
        <f t="shared" si="2"/>
        <v>-423.10976023243137</v>
      </c>
      <c r="K11" s="4">
        <f t="shared" si="2"/>
        <v>-425.75419623388404</v>
      </c>
      <c r="L11" s="4">
        <f t="shared" si="2"/>
        <v>-428.41515996034576</v>
      </c>
      <c r="M11" s="4">
        <f t="shared" si="2"/>
        <v>-431.09275471009795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Kreditrückzahlung</vt:lpstr>
      <vt:lpstr>Kreditrückzahlung Ergebnis</vt:lpstr>
      <vt:lpstr>Betrag ansparen</vt:lpstr>
      <vt:lpstr>Betrag ansparen Ergebnis</vt:lpstr>
      <vt:lpstr>Zins und Tilgung</vt:lpstr>
      <vt:lpstr>Zins und Tilgung Ergebnis</vt:lpstr>
      <vt:lpstr> Tilgungsplan</vt:lpstr>
      <vt:lpstr>Tilgungsplan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2014-04-16T07:22:18Z</dcterms:created>
  <dcterms:modified xsi:type="dcterms:W3CDTF">2022-07-19T12:53:11Z</dcterms:modified>
</cp:coreProperties>
</file>