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Safe\Jahr 2020\Pruefungstrainer 2020\Loesungen\Kap_5\"/>
    </mc:Choice>
  </mc:AlternateContent>
  <bookViews>
    <workbookView xWindow="0" yWindow="0" windowWidth="28800" windowHeight="11835" firstSheet="1" activeTab="5"/>
  </bookViews>
  <sheets>
    <sheet name="Zocher und Partner KG" sheetId="1" r:id="rId1"/>
    <sheet name="Formeln Zocher und Partner KG" sheetId="7" r:id="rId2"/>
    <sheet name="Hillbach GmbH" sheetId="2" r:id="rId3"/>
    <sheet name="Feisten &amp; Jupp" sheetId="3" r:id="rId4"/>
    <sheet name="Klein und Klein AG" sheetId="4" r:id="rId5"/>
    <sheet name="Auswertung" sheetId="5" r:id="rId6"/>
    <sheet name="Formeln Auswertung" sheetId="8" r:id="rId7"/>
    <sheet name="Muster" sheetId="6" r:id="rId8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5" l="1"/>
  <c r="C11" i="5"/>
  <c r="C9" i="5"/>
  <c r="C7" i="5"/>
  <c r="E13" i="8"/>
  <c r="C13" i="8"/>
  <c r="E11" i="8"/>
  <c r="C11" i="8"/>
  <c r="E9" i="8"/>
  <c r="C9" i="8"/>
  <c r="E7" i="8"/>
  <c r="C7" i="8"/>
  <c r="E15" i="7"/>
  <c r="E12" i="7"/>
  <c r="E9" i="5"/>
  <c r="E11" i="5"/>
  <c r="E13" i="5"/>
  <c r="E26" i="4"/>
  <c r="E21" i="4"/>
  <c r="E18" i="4"/>
  <c r="E15" i="4"/>
  <c r="E12" i="4"/>
  <c r="E26" i="3"/>
  <c r="E21" i="3"/>
  <c r="E18" i="3"/>
  <c r="E15" i="3"/>
  <c r="E12" i="3"/>
  <c r="E26" i="2"/>
  <c r="E21" i="2"/>
  <c r="E18" i="2"/>
  <c r="E15" i="2"/>
  <c r="E12" i="2"/>
  <c r="E12" i="1"/>
  <c r="E15" i="1" s="1"/>
  <c r="E18" i="7" l="1"/>
  <c r="E21" i="7" s="1"/>
  <c r="E26" i="7" s="1"/>
  <c r="E18" i="1"/>
  <c r="E21" i="1" s="1"/>
  <c r="E26" i="1" s="1"/>
  <c r="E7" i="5" s="1"/>
</calcChain>
</file>

<file path=xl/sharedStrings.xml><?xml version="1.0" encoding="utf-8"?>
<sst xmlns="http://schemas.openxmlformats.org/spreadsheetml/2006/main" count="115" uniqueCount="29">
  <si>
    <t>Bezugspreiskalkulation</t>
  </si>
  <si>
    <t>Lieferant:</t>
  </si>
  <si>
    <t>Artikel:</t>
  </si>
  <si>
    <t xml:space="preserve">Digi-Toom 2020 80 Zoll </t>
  </si>
  <si>
    <t>Listeneinkaufspreis:</t>
  </si>
  <si>
    <t>- Lieferrabatt:</t>
  </si>
  <si>
    <t>- Liefererskonto:</t>
  </si>
  <si>
    <t>Rabattsatz:</t>
  </si>
  <si>
    <t>Betrag:</t>
  </si>
  <si>
    <t>Skontosatz:</t>
  </si>
  <si>
    <t>+ Bezugskosten:</t>
  </si>
  <si>
    <t>Zieleinkaufspreis:</t>
  </si>
  <si>
    <t>Bareinkaufspreis:</t>
  </si>
  <si>
    <t>Einstands-/Bezugspreis:</t>
  </si>
  <si>
    <t>Zocher und Partner KG, Bonn</t>
  </si>
  <si>
    <t>Hillbach GmbH, München</t>
  </si>
  <si>
    <t>Feisten &amp; Jupp GmbH, Köln</t>
  </si>
  <si>
    <t>Klein und Klein AG, Hannover</t>
  </si>
  <si>
    <t>Auswertung Bezugspreiskalkulation</t>
  </si>
  <si>
    <t>Digi-Toom 2020 80 Zoll</t>
  </si>
  <si>
    <t>Angebot 1:</t>
  </si>
  <si>
    <t>Angebot 2:</t>
  </si>
  <si>
    <t>Angebot 3:</t>
  </si>
  <si>
    <t>Angebot 4:</t>
  </si>
  <si>
    <t>Bezugspreis:</t>
  </si>
  <si>
    <t>Mahler</t>
  </si>
  <si>
    <t>Ufer</t>
  </si>
  <si>
    <t>Klein</t>
  </si>
  <si>
    <t>Münch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</si>
</sst>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quotePrefix="1" applyFont="1"/>
    <xf numFmtId="0" fontId="1" fillId="2" borderId="1" xfId="0" applyFont="1" applyFill="1" applyBorder="1"/>
    <xf numFmtId="164" fontId="1" fillId="2" borderId="1" xfId="0" applyNumberFormat="1" applyFont="1" applyFill="1" applyBorder="1" applyAlignment="1"/>
    <xf numFmtId="2" fontId="1" fillId="2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1" xfId="0" applyFont="1" applyFill="1" applyBorder="1" applyAlignme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">
    <cellStyle name="Standard" xfId="0" builtinId="0"/>
  </cellStyles>
  <dxfs count="3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dk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 b="1">
                <a:latin typeface="Arial" panose="020B0604020202020204" pitchFamily="34" charset="0"/>
                <a:cs typeface="Arial" panose="020B0604020202020204" pitchFamily="34" charset="0"/>
              </a:rPr>
              <a:t>Bezugspreiskalkulation</a:t>
            </a:r>
            <a:br>
              <a:rPr lang="en-US" sz="1200" b="1"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en-US" sz="1200" b="1">
                <a:latin typeface="Arial" panose="020B0604020202020204" pitchFamily="34" charset="0"/>
                <a:cs typeface="Arial" panose="020B0604020202020204" pitchFamily="34" charset="0"/>
              </a:rPr>
              <a:t>Digi-Toom 2020 80 Zoll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5.7114187740750413E-3"/>
          <c:y val="0.2166348484323298"/>
          <c:w val="0.95365982095839918"/>
          <c:h val="0.6017925753305585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pattFill prst="wdUpDiag">
                <a:fgClr>
                  <a:schemeClr val="bg1">
                    <a:lumMod val="85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1B0-4F98-B80F-8BA9ADCD434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(Auswertung!$B$7:$C$7,Auswertung!$B$9:$C$9,Auswertung!$B$11:$C$11,Auswertung!$B$13:$C$13)</c:f>
              <c:multiLvlStrCache>
                <c:ptCount val="4"/>
                <c:lvl>
                  <c:pt idx="0">
                    <c:v>Zocher und Partner KG, Bonn</c:v>
                  </c:pt>
                  <c:pt idx="1">
                    <c:v>Hillbach GmbH, München</c:v>
                  </c:pt>
                  <c:pt idx="2">
                    <c:v>Feisten &amp; Jupp GmbH, Köln</c:v>
                  </c:pt>
                  <c:pt idx="3">
                    <c:v>Klein und Klein AG, Hannover</c:v>
                  </c:pt>
                </c:lvl>
                <c:lvl>
                  <c:pt idx="0">
                    <c:v>Angebot 1:</c:v>
                  </c:pt>
                  <c:pt idx="1">
                    <c:v>Angebot 2:</c:v>
                  </c:pt>
                  <c:pt idx="2">
                    <c:v>Angebot 3:</c:v>
                  </c:pt>
                  <c:pt idx="3">
                    <c:v>Angebot 4:</c:v>
                  </c:pt>
                </c:lvl>
              </c:multiLvlStrCache>
            </c:multiLvlStrRef>
          </c:cat>
          <c:val>
            <c:numRef>
              <c:f>(Auswertung!$E$7,Auswertung!$E$9,Auswertung!$E$11,Auswertung!$E$13)</c:f>
              <c:numCache>
                <c:formatCode>#,##0.00\ "€"</c:formatCode>
                <c:ptCount val="4"/>
                <c:pt idx="0">
                  <c:v>5915.64</c:v>
                </c:pt>
                <c:pt idx="1">
                  <c:v>5818.5</c:v>
                </c:pt>
                <c:pt idx="2">
                  <c:v>6030</c:v>
                </c:pt>
                <c:pt idx="3">
                  <c:v>5807.8249999999998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B0-4F98-B80F-8BA9ADCD4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2815856"/>
        <c:axId val="972816184"/>
      </c:barChart>
      <c:catAx>
        <c:axId val="97281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dk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972816184"/>
        <c:crosses val="autoZero"/>
        <c:auto val="1"/>
        <c:lblAlgn val="ctr"/>
        <c:lblOffset val="100"/>
        <c:noMultiLvlLbl val="0"/>
      </c:catAx>
      <c:valAx>
        <c:axId val="972816184"/>
        <c:scaling>
          <c:orientation val="minMax"/>
        </c:scaling>
        <c:delete val="1"/>
        <c:axPos val="l"/>
        <c:numFmt formatCode="#,##0.00\ &quot;€&quot;" sourceLinked="1"/>
        <c:majorTickMark val="none"/>
        <c:minorTickMark val="none"/>
        <c:tickLblPos val="nextTo"/>
        <c:crossAx val="97281585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1270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 b="1">
                <a:latin typeface="Arial" panose="020B0604020202020204" pitchFamily="34" charset="0"/>
                <a:cs typeface="Arial" panose="020B0604020202020204" pitchFamily="34" charset="0"/>
              </a:rPr>
              <a:t>Kalkulation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pattFill prst="wdUpDiag">
                <a:fgClr>
                  <a:schemeClr val="bg1">
                    <a:lumMod val="85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0FE-4A42-8EAA-1A280C68A3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(Muster!$B$7:$C$7,Muster!$B$9:$C$9,Muster!$B$11:$C$11,Muster!$B$13:$C$13)</c:f>
              <c:multiLvlStrCache>
                <c:ptCount val="4"/>
                <c:lvl>
                  <c:pt idx="0">
                    <c:v>Mahler</c:v>
                  </c:pt>
                  <c:pt idx="1">
                    <c:v>Ufer</c:v>
                  </c:pt>
                  <c:pt idx="2">
                    <c:v>Klein</c:v>
                  </c:pt>
                  <c:pt idx="3">
                    <c:v>Münch</c:v>
                  </c:pt>
                </c:lvl>
                <c:lvl>
                  <c:pt idx="0">
                    <c:v>Angebot 1:</c:v>
                  </c:pt>
                  <c:pt idx="1">
                    <c:v>Angebot 2:</c:v>
                  </c:pt>
                  <c:pt idx="2">
                    <c:v>Angebot 3:</c:v>
                  </c:pt>
                  <c:pt idx="3">
                    <c:v>Angebot 4:</c:v>
                  </c:pt>
                </c:lvl>
              </c:multiLvlStrCache>
            </c:multiLvlStrRef>
          </c:cat>
          <c:val>
            <c:numRef>
              <c:f>(Muster!$E$7,Muster!$E$9,Muster!$E$11,Muster!$E$13)</c:f>
              <c:numCache>
                <c:formatCode>#,##0.00\ "€"</c:formatCode>
                <c:ptCount val="4"/>
                <c:pt idx="0">
                  <c:v>18500</c:v>
                </c:pt>
                <c:pt idx="1">
                  <c:v>15520</c:v>
                </c:pt>
                <c:pt idx="2">
                  <c:v>4520</c:v>
                </c:pt>
                <c:pt idx="3">
                  <c:v>8520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FE-4A42-8EAA-1A280C68A3F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74946256"/>
        <c:axId val="974943632"/>
      </c:barChart>
      <c:catAx>
        <c:axId val="97494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974943632"/>
        <c:crosses val="autoZero"/>
        <c:auto val="1"/>
        <c:lblAlgn val="ctr"/>
        <c:lblOffset val="100"/>
        <c:noMultiLvlLbl val="0"/>
      </c:catAx>
      <c:valAx>
        <c:axId val="974943632"/>
        <c:scaling>
          <c:orientation val="minMax"/>
        </c:scaling>
        <c:delete val="1"/>
        <c:axPos val="l"/>
        <c:numFmt formatCode="#,##0.00\ &quot;€&quot;" sourceLinked="1"/>
        <c:majorTickMark val="none"/>
        <c:minorTickMark val="none"/>
        <c:tickLblPos val="nextTo"/>
        <c:crossAx val="97494625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13</xdr:row>
      <xdr:rowOff>161923</xdr:rowOff>
    </xdr:from>
    <xdr:to>
      <xdr:col>6</xdr:col>
      <xdr:colOff>9525</xdr:colOff>
      <xdr:row>33</xdr:row>
      <xdr:rowOff>66674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7DBAB80-9A64-41F8-9807-A043452B0F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0.76555</cdr:x>
      <cdr:y>0.28648</cdr:y>
    </cdr:from>
    <cdr:to>
      <cdr:x>0.91866</cdr:x>
      <cdr:y>0.3973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A6FFBFA9-3B5E-4910-BDE1-A460B45DFD4E}"/>
            </a:ext>
          </a:extLst>
        </cdr:cNvPr>
        <cdr:cNvSpPr txBox="1"/>
      </cdr:nvSpPr>
      <cdr:spPr>
        <a:xfrm xmlns:a="http://schemas.openxmlformats.org/drawingml/2006/main">
          <a:off x="4572000" y="1009644"/>
          <a:ext cx="914400" cy="390534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günstigstes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b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Angebot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0.83094</cdr:x>
      <cdr:y>0.4</cdr:y>
    </cdr:from>
    <cdr:to>
      <cdr:x>0.84689</cdr:x>
      <cdr:y>0.51081</cdr:y>
    </cdr:to>
    <cdr:cxnSp macro="">
      <cdr:nvCxnSpPr>
        <cdr:cNvPr id="4" name="Gerade Verbindung mit Pfeil 3">
          <a:extLst xmlns:a="http://schemas.openxmlformats.org/drawingml/2006/main">
            <a:ext uri="{FF2B5EF4-FFF2-40B4-BE49-F238E27FC236}">
              <a16:creationId xmlns:a16="http://schemas.microsoft.com/office/drawing/2014/main" id="{6E67B2EE-C006-4022-A1F4-07CBCC7ABA3B}"/>
            </a:ext>
          </a:extLst>
        </cdr:cNvPr>
        <cdr:cNvCxnSpPr/>
      </cdr:nvCxnSpPr>
      <cdr:spPr>
        <a:xfrm xmlns:a="http://schemas.openxmlformats.org/drawingml/2006/main" flipH="1">
          <a:off x="4962525" y="1409702"/>
          <a:ext cx="95250" cy="39052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14</xdr:row>
      <xdr:rowOff>133349</xdr:rowOff>
    </xdr:from>
    <xdr:to>
      <xdr:col>6</xdr:col>
      <xdr:colOff>28574</xdr:colOff>
      <xdr:row>32</xdr:row>
      <xdr:rowOff>9524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B92FB99-AD04-473F-A600-FCBE13DC76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561976</xdr:colOff>
      <xdr:row>21</xdr:row>
      <xdr:rowOff>152400</xdr:rowOff>
    </xdr:from>
    <xdr:to>
      <xdr:col>3</xdr:col>
      <xdr:colOff>752475</xdr:colOff>
      <xdr:row>25</xdr:row>
      <xdr:rowOff>28575</xdr:rowOff>
    </xdr:to>
    <xdr:cxnSp macro="">
      <xdr:nvCxnSpPr>
        <xdr:cNvPr id="4" name="Gerade Verbindung mit Pfeil 3">
          <a:extLst>
            <a:ext uri="{FF2B5EF4-FFF2-40B4-BE49-F238E27FC236}">
              <a16:creationId xmlns:a16="http://schemas.microsoft.com/office/drawing/2014/main" id="{F4C1D72D-9882-4AE4-AD8A-09153FF6FE09}"/>
            </a:ext>
          </a:extLst>
        </xdr:cNvPr>
        <xdr:cNvCxnSpPr/>
      </xdr:nvCxnSpPr>
      <xdr:spPr>
        <a:xfrm flipH="1">
          <a:off x="4086226" y="3990975"/>
          <a:ext cx="190499" cy="60007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304800</xdr:colOff>
      <xdr:row>19</xdr:row>
      <xdr:rowOff>114300</xdr:rowOff>
    </xdr:from>
    <xdr:ext cx="868956" cy="387286"/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DFDC6E7C-0EDC-4EC3-BBF4-CE4C6C552FF1}"/>
            </a:ext>
          </a:extLst>
        </xdr:cNvPr>
        <xdr:cNvSpPr txBox="1"/>
      </xdr:nvSpPr>
      <xdr:spPr>
        <a:xfrm>
          <a:off x="3829050" y="3590925"/>
          <a:ext cx="868956" cy="387286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günstigstes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Angebot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6"/>
  <sheetViews>
    <sheetView zoomScaleNormal="100" zoomScalePageLayoutView="85" workbookViewId="0">
      <selection activeCell="G29" sqref="G29"/>
    </sheetView>
  </sheetViews>
  <sheetFormatPr baseColWidth="10" defaultRowHeight="14.25" x14ac:dyDescent="0.2"/>
  <cols>
    <col min="1" max="1" width="5.140625" style="1" customWidth="1"/>
    <col min="2" max="2" width="15.7109375" style="1" customWidth="1"/>
    <col min="3" max="3" width="11.42578125" style="1"/>
    <col min="4" max="4" width="10.140625" style="1" customWidth="1"/>
    <col min="5" max="16384" width="11.42578125" style="1"/>
  </cols>
  <sheetData>
    <row r="1" spans="2:5" ht="15" thickBot="1" x14ac:dyDescent="0.25"/>
    <row r="2" spans="2:5" ht="15.75" thickBot="1" x14ac:dyDescent="0.3">
      <c r="B2" s="10" t="s">
        <v>0</v>
      </c>
      <c r="C2" s="11"/>
      <c r="D2" s="11"/>
      <c r="E2" s="12"/>
    </row>
    <row r="4" spans="2:5" x14ac:dyDescent="0.2">
      <c r="B4" s="1" t="s">
        <v>1</v>
      </c>
      <c r="C4" s="13" t="s">
        <v>14</v>
      </c>
      <c r="D4" s="13"/>
      <c r="E4" s="13"/>
    </row>
    <row r="6" spans="2:5" ht="15" x14ac:dyDescent="0.25">
      <c r="B6" s="1" t="s">
        <v>2</v>
      </c>
      <c r="C6" s="14" t="s">
        <v>3</v>
      </c>
      <c r="D6" s="14"/>
      <c r="E6" s="14"/>
    </row>
    <row r="9" spans="2:5" x14ac:dyDescent="0.2">
      <c r="B9" s="1" t="s">
        <v>4</v>
      </c>
      <c r="E9" s="4">
        <v>6520</v>
      </c>
    </row>
    <row r="11" spans="2:5" x14ac:dyDescent="0.2">
      <c r="B11" s="2" t="s">
        <v>5</v>
      </c>
    </row>
    <row r="12" spans="2:5" x14ac:dyDescent="0.2">
      <c r="B12" s="1" t="s">
        <v>7</v>
      </c>
      <c r="C12" s="5">
        <v>10</v>
      </c>
      <c r="D12" s="1" t="s">
        <v>8</v>
      </c>
      <c r="E12" s="6">
        <f>E9*C12/100</f>
        <v>652</v>
      </c>
    </row>
    <row r="15" spans="2:5" x14ac:dyDescent="0.2">
      <c r="B15" s="8" t="s">
        <v>11</v>
      </c>
      <c r="E15" s="4">
        <f>E9-E12</f>
        <v>5868</v>
      </c>
    </row>
    <row r="17" spans="2:5" x14ac:dyDescent="0.2">
      <c r="B17" s="2" t="s">
        <v>6</v>
      </c>
    </row>
    <row r="18" spans="2:5" x14ac:dyDescent="0.2">
      <c r="B18" s="1" t="s">
        <v>9</v>
      </c>
      <c r="C18" s="5">
        <v>2</v>
      </c>
      <c r="D18" s="1" t="s">
        <v>8</v>
      </c>
      <c r="E18" s="6">
        <f>E15*C18/100</f>
        <v>117.36</v>
      </c>
    </row>
    <row r="20" spans="2:5" x14ac:dyDescent="0.2">
      <c r="E20" s="7"/>
    </row>
    <row r="21" spans="2:5" x14ac:dyDescent="0.2">
      <c r="B21" s="8" t="s">
        <v>12</v>
      </c>
      <c r="E21" s="4">
        <f>E15-E18</f>
        <v>5750.64</v>
      </c>
    </row>
    <row r="23" spans="2:5" x14ac:dyDescent="0.2">
      <c r="B23" s="2" t="s">
        <v>10</v>
      </c>
      <c r="E23" s="4">
        <v>165</v>
      </c>
    </row>
    <row r="26" spans="2:5" x14ac:dyDescent="0.2">
      <c r="B26" s="8" t="s">
        <v>13</v>
      </c>
      <c r="E26" s="4">
        <f>E21+E23</f>
        <v>5915.64</v>
      </c>
    </row>
  </sheetData>
  <mergeCells count="3">
    <mergeCell ref="B2:E2"/>
    <mergeCell ref="C4:E4"/>
    <mergeCell ref="C6:E6"/>
  </mergeCells>
  <printOptions horizontalCentered="1" verticalCentered="1"/>
  <pageMargins left="0.98425196850393704" right="0.98425196850393704" top="1.1023622047244095" bottom="1.1023622047244095" header="0.31496062992125984" footer="0.31496062992125984"/>
  <pageSetup paperSize="9" orientation="portrait" r:id="rId1"/>
  <headerFooter>
    <oddFooter>&amp;L&amp;A&amp;C&amp;F&amp;RVorname Nachname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6"/>
  <sheetViews>
    <sheetView showFormulas="1" zoomScaleNormal="100" workbookViewId="0">
      <selection activeCell="I36" sqref="I36"/>
    </sheetView>
  </sheetViews>
  <sheetFormatPr baseColWidth="10" defaultRowHeight="14.25" x14ac:dyDescent="0.2"/>
  <cols>
    <col min="1" max="1" width="5.140625" style="1" customWidth="1"/>
    <col min="2" max="2" width="12.140625" style="1" bestFit="1" customWidth="1"/>
    <col min="3" max="3" width="3.28515625" style="1" customWidth="1"/>
    <col min="4" max="4" width="4" style="1" bestFit="1" customWidth="1"/>
    <col min="5" max="5" width="11.5703125" style="1" customWidth="1"/>
    <col min="6" max="16384" width="11.42578125" style="1"/>
  </cols>
  <sheetData>
    <row r="1" spans="2:5" ht="15" thickBot="1" x14ac:dyDescent="0.25"/>
    <row r="2" spans="2:5" ht="15.75" thickBot="1" x14ac:dyDescent="0.3">
      <c r="B2" s="10" t="s">
        <v>0</v>
      </c>
      <c r="C2" s="11"/>
      <c r="D2" s="11"/>
      <c r="E2" s="12"/>
    </row>
    <row r="4" spans="2:5" x14ac:dyDescent="0.2">
      <c r="B4" s="1" t="s">
        <v>1</v>
      </c>
      <c r="C4" s="13" t="s">
        <v>14</v>
      </c>
      <c r="D4" s="13"/>
      <c r="E4" s="13"/>
    </row>
    <row r="6" spans="2:5" ht="15" x14ac:dyDescent="0.25">
      <c r="B6" s="1" t="s">
        <v>2</v>
      </c>
      <c r="C6" s="14" t="s">
        <v>3</v>
      </c>
      <c r="D6" s="14"/>
      <c r="E6" s="14"/>
    </row>
    <row r="9" spans="2:5" x14ac:dyDescent="0.2">
      <c r="B9" s="1" t="s">
        <v>4</v>
      </c>
      <c r="E9" s="4">
        <v>6520</v>
      </c>
    </row>
    <row r="11" spans="2:5" x14ac:dyDescent="0.2">
      <c r="B11" s="2" t="s">
        <v>5</v>
      </c>
    </row>
    <row r="12" spans="2:5" x14ac:dyDescent="0.2">
      <c r="B12" s="1" t="s">
        <v>7</v>
      </c>
      <c r="C12" s="5">
        <v>10</v>
      </c>
      <c r="D12" s="1" t="s">
        <v>8</v>
      </c>
      <c r="E12" s="6">
        <f>E9*C12/100</f>
        <v>652</v>
      </c>
    </row>
    <row r="15" spans="2:5" x14ac:dyDescent="0.2">
      <c r="B15" s="8" t="s">
        <v>11</v>
      </c>
      <c r="E15" s="4">
        <f>E9-E12</f>
        <v>5868</v>
      </c>
    </row>
    <row r="17" spans="2:5" x14ac:dyDescent="0.2">
      <c r="B17" s="2" t="s">
        <v>6</v>
      </c>
    </row>
    <row r="18" spans="2:5" x14ac:dyDescent="0.2">
      <c r="B18" s="1" t="s">
        <v>9</v>
      </c>
      <c r="C18" s="5">
        <v>2</v>
      </c>
      <c r="D18" s="1" t="s">
        <v>8</v>
      </c>
      <c r="E18" s="6">
        <f>E15*C18/100</f>
        <v>117.36</v>
      </c>
    </row>
    <row r="20" spans="2:5" x14ac:dyDescent="0.2">
      <c r="E20" s="7"/>
    </row>
    <row r="21" spans="2:5" x14ac:dyDescent="0.2">
      <c r="B21" s="8" t="s">
        <v>12</v>
      </c>
      <c r="E21" s="4">
        <f>E15-E18</f>
        <v>5750.64</v>
      </c>
    </row>
    <row r="23" spans="2:5" x14ac:dyDescent="0.2">
      <c r="B23" s="2" t="s">
        <v>10</v>
      </c>
      <c r="E23" s="4">
        <v>165</v>
      </c>
    </row>
    <row r="26" spans="2:5" x14ac:dyDescent="0.2">
      <c r="B26" s="8" t="s">
        <v>13</v>
      </c>
      <c r="E26" s="4">
        <f>E21+E23</f>
        <v>5915.64</v>
      </c>
    </row>
  </sheetData>
  <mergeCells count="3">
    <mergeCell ref="B2:E2"/>
    <mergeCell ref="C4:E4"/>
    <mergeCell ref="C6:E6"/>
  </mergeCells>
  <printOptions horizontalCentered="1" verticalCentered="1" headings="1"/>
  <pageMargins left="0.98425196850393704" right="0.98425196850393704" top="1.1023622047244095" bottom="1.1023622047244095" header="0.31496062992125984" footer="0.31496062992125984"/>
  <pageSetup paperSize="9" orientation="portrait" r:id="rId1"/>
  <headerFooter>
    <oddFooter>&amp;L&amp;A&amp;C&amp;F&amp;RVorname Nachname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6"/>
  <sheetViews>
    <sheetView zoomScaleNormal="100" workbookViewId="0">
      <selection activeCell="J31" sqref="J31"/>
    </sheetView>
  </sheetViews>
  <sheetFormatPr baseColWidth="10" defaultRowHeight="14.25" x14ac:dyDescent="0.2"/>
  <cols>
    <col min="1" max="1" width="5.140625" style="1" customWidth="1"/>
    <col min="2" max="2" width="15.7109375" style="1" customWidth="1"/>
    <col min="3" max="3" width="11.42578125" style="1"/>
    <col min="4" max="4" width="10.140625" style="1" customWidth="1"/>
    <col min="5" max="5" width="11.85546875" style="1" bestFit="1" customWidth="1"/>
    <col min="6" max="16384" width="11.42578125" style="1"/>
  </cols>
  <sheetData>
    <row r="1" spans="2:5" ht="15" thickBot="1" x14ac:dyDescent="0.25"/>
    <row r="2" spans="2:5" ht="15.75" thickBot="1" x14ac:dyDescent="0.3">
      <c r="B2" s="10" t="s">
        <v>0</v>
      </c>
      <c r="C2" s="11"/>
      <c r="D2" s="11"/>
      <c r="E2" s="12"/>
    </row>
    <row r="4" spans="2:5" x14ac:dyDescent="0.2">
      <c r="B4" s="1" t="s">
        <v>1</v>
      </c>
      <c r="C4" s="13" t="s">
        <v>15</v>
      </c>
      <c r="D4" s="13"/>
      <c r="E4" s="13"/>
    </row>
    <row r="6" spans="2:5" ht="15" x14ac:dyDescent="0.25">
      <c r="B6" s="1" t="s">
        <v>2</v>
      </c>
      <c r="C6" s="14" t="s">
        <v>3</v>
      </c>
      <c r="D6" s="14"/>
      <c r="E6" s="14"/>
    </row>
    <row r="9" spans="2:5" x14ac:dyDescent="0.2">
      <c r="B9" s="1" t="s">
        <v>4</v>
      </c>
      <c r="E9" s="4">
        <v>5930</v>
      </c>
    </row>
    <row r="11" spans="2:5" x14ac:dyDescent="0.2">
      <c r="B11" s="2" t="s">
        <v>5</v>
      </c>
    </row>
    <row r="12" spans="2:5" x14ac:dyDescent="0.2">
      <c r="B12" s="1" t="s">
        <v>7</v>
      </c>
      <c r="C12" s="5">
        <v>5</v>
      </c>
      <c r="D12" s="1" t="s">
        <v>8</v>
      </c>
      <c r="E12" s="6">
        <f>E9*C12/100</f>
        <v>296.5</v>
      </c>
    </row>
    <row r="15" spans="2:5" x14ac:dyDescent="0.2">
      <c r="B15" s="8" t="s">
        <v>11</v>
      </c>
      <c r="E15" s="4">
        <f>E9-E12</f>
        <v>5633.5</v>
      </c>
    </row>
    <row r="17" spans="2:5" x14ac:dyDescent="0.2">
      <c r="B17" s="2" t="s">
        <v>6</v>
      </c>
    </row>
    <row r="18" spans="2:5" x14ac:dyDescent="0.2">
      <c r="B18" s="1" t="s">
        <v>9</v>
      </c>
      <c r="C18" s="5">
        <v>0</v>
      </c>
      <c r="D18" s="1" t="s">
        <v>8</v>
      </c>
      <c r="E18" s="6">
        <f>E15*C18</f>
        <v>0</v>
      </c>
    </row>
    <row r="20" spans="2:5" x14ac:dyDescent="0.2">
      <c r="E20" s="7"/>
    </row>
    <row r="21" spans="2:5" x14ac:dyDescent="0.2">
      <c r="B21" s="8" t="s">
        <v>12</v>
      </c>
      <c r="E21" s="4">
        <f>E15-E18</f>
        <v>5633.5</v>
      </c>
    </row>
    <row r="23" spans="2:5" x14ac:dyDescent="0.2">
      <c r="B23" s="2" t="s">
        <v>10</v>
      </c>
      <c r="E23" s="4">
        <v>185</v>
      </c>
    </row>
    <row r="26" spans="2:5" x14ac:dyDescent="0.2">
      <c r="B26" s="8" t="s">
        <v>13</v>
      </c>
      <c r="E26" s="4">
        <f>E23+E21</f>
        <v>5818.5</v>
      </c>
    </row>
  </sheetData>
  <mergeCells count="3">
    <mergeCell ref="B2:E2"/>
    <mergeCell ref="C4:E4"/>
    <mergeCell ref="C6:E6"/>
  </mergeCells>
  <printOptions horizontalCentered="1" verticalCentered="1"/>
  <pageMargins left="0.98425196850393704" right="0.98425196850393704" top="1.1023622047244095" bottom="1.1023622047244095" header="0.31496062992125984" footer="0.31496062992125984"/>
  <pageSetup paperSize="9" orientation="portrait" r:id="rId1"/>
  <headerFooter>
    <oddFooter>&amp;L&amp;A&amp;C&amp;F&amp;RVorname Nachname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6"/>
  <sheetViews>
    <sheetView zoomScaleNormal="100" workbookViewId="0">
      <selection activeCell="C5" sqref="C5"/>
    </sheetView>
  </sheetViews>
  <sheetFormatPr baseColWidth="10" defaultRowHeight="14.25" x14ac:dyDescent="0.2"/>
  <cols>
    <col min="1" max="1" width="5.140625" style="1" customWidth="1"/>
    <col min="2" max="2" width="15.7109375" style="1" customWidth="1"/>
    <col min="3" max="3" width="11.42578125" style="1"/>
    <col min="4" max="4" width="10.140625" style="1" customWidth="1"/>
    <col min="5" max="16384" width="11.42578125" style="1"/>
  </cols>
  <sheetData>
    <row r="1" spans="2:5" ht="15" thickBot="1" x14ac:dyDescent="0.25"/>
    <row r="2" spans="2:5" ht="15.75" thickBot="1" x14ac:dyDescent="0.3">
      <c r="B2" s="10" t="s">
        <v>0</v>
      </c>
      <c r="C2" s="11"/>
      <c r="D2" s="11"/>
      <c r="E2" s="12"/>
    </row>
    <row r="4" spans="2:5" x14ac:dyDescent="0.2">
      <c r="B4" s="1" t="s">
        <v>1</v>
      </c>
      <c r="C4" s="13" t="s">
        <v>16</v>
      </c>
      <c r="D4" s="13"/>
      <c r="E4" s="13"/>
    </row>
    <row r="6" spans="2:5" ht="15" x14ac:dyDescent="0.25">
      <c r="B6" s="1" t="s">
        <v>2</v>
      </c>
      <c r="C6" s="14" t="s">
        <v>3</v>
      </c>
      <c r="D6" s="14"/>
      <c r="E6" s="14"/>
    </row>
    <row r="9" spans="2:5" x14ac:dyDescent="0.2">
      <c r="B9" s="1" t="s">
        <v>4</v>
      </c>
      <c r="E9" s="4">
        <v>5820</v>
      </c>
    </row>
    <row r="11" spans="2:5" x14ac:dyDescent="0.2">
      <c r="B11" s="2" t="s">
        <v>5</v>
      </c>
    </row>
    <row r="12" spans="2:5" x14ac:dyDescent="0.2">
      <c r="B12" s="1" t="s">
        <v>7</v>
      </c>
      <c r="C12" s="5">
        <v>0</v>
      </c>
      <c r="D12" s="1" t="s">
        <v>8</v>
      </c>
      <c r="E12" s="6">
        <f>E9*C12/100</f>
        <v>0</v>
      </c>
    </row>
    <row r="15" spans="2:5" x14ac:dyDescent="0.2">
      <c r="B15" s="8" t="s">
        <v>11</v>
      </c>
      <c r="E15" s="4">
        <f>E9-E12</f>
        <v>5820</v>
      </c>
    </row>
    <row r="17" spans="2:5" x14ac:dyDescent="0.2">
      <c r="B17" s="2" t="s">
        <v>6</v>
      </c>
    </row>
    <row r="18" spans="2:5" x14ac:dyDescent="0.2">
      <c r="B18" s="1" t="s">
        <v>9</v>
      </c>
      <c r="C18" s="5">
        <v>0</v>
      </c>
      <c r="D18" s="1" t="s">
        <v>8</v>
      </c>
      <c r="E18" s="6">
        <f>E15*C18/100</f>
        <v>0</v>
      </c>
    </row>
    <row r="20" spans="2:5" x14ac:dyDescent="0.2">
      <c r="E20" s="7"/>
    </row>
    <row r="21" spans="2:5" x14ac:dyDescent="0.2">
      <c r="B21" s="8" t="s">
        <v>12</v>
      </c>
      <c r="E21" s="4">
        <f>E15-E18</f>
        <v>5820</v>
      </c>
    </row>
    <row r="23" spans="2:5" x14ac:dyDescent="0.2">
      <c r="B23" s="2" t="s">
        <v>10</v>
      </c>
      <c r="E23" s="4">
        <v>210</v>
      </c>
    </row>
    <row r="26" spans="2:5" x14ac:dyDescent="0.2">
      <c r="B26" s="8" t="s">
        <v>13</v>
      </c>
      <c r="E26" s="4">
        <f>E21+E23</f>
        <v>6030</v>
      </c>
    </row>
  </sheetData>
  <mergeCells count="3">
    <mergeCell ref="B2:E2"/>
    <mergeCell ref="C4:E4"/>
    <mergeCell ref="C6:E6"/>
  </mergeCells>
  <printOptions horizontalCentered="1" verticalCentered="1"/>
  <pageMargins left="0.98425196850393704" right="0.98425196850393704" top="1.1023622047244095" bottom="1.1023622047244095" header="0.31496062992125984" footer="0.31496062992125984"/>
  <pageSetup paperSize="9" orientation="portrait" r:id="rId1"/>
  <headerFooter>
    <oddFooter>&amp;L&amp;A&amp;C&amp;F&amp;RVorname Nachname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6"/>
  <sheetViews>
    <sheetView zoomScaleNormal="100" workbookViewId="0">
      <selection activeCell="C4" sqref="C4:E4"/>
    </sheetView>
  </sheetViews>
  <sheetFormatPr baseColWidth="10" defaultRowHeight="14.25" x14ac:dyDescent="0.2"/>
  <cols>
    <col min="1" max="1" width="5.140625" style="1" customWidth="1"/>
    <col min="2" max="2" width="15.7109375" style="1" customWidth="1"/>
    <col min="3" max="3" width="11.42578125" style="1"/>
    <col min="4" max="4" width="10.140625" style="1" customWidth="1"/>
    <col min="5" max="16384" width="11.42578125" style="1"/>
  </cols>
  <sheetData>
    <row r="1" spans="2:5" ht="15" thickBot="1" x14ac:dyDescent="0.25"/>
    <row r="2" spans="2:5" ht="15.75" thickBot="1" x14ac:dyDescent="0.3">
      <c r="B2" s="10" t="s">
        <v>0</v>
      </c>
      <c r="C2" s="11"/>
      <c r="D2" s="11"/>
      <c r="E2" s="12"/>
    </row>
    <row r="4" spans="2:5" x14ac:dyDescent="0.2">
      <c r="B4" s="1" t="s">
        <v>1</v>
      </c>
      <c r="C4" s="13" t="s">
        <v>17</v>
      </c>
      <c r="D4" s="13"/>
      <c r="E4" s="13"/>
    </row>
    <row r="6" spans="2:5" ht="15" x14ac:dyDescent="0.25">
      <c r="B6" s="1" t="s">
        <v>2</v>
      </c>
      <c r="C6" s="14" t="s">
        <v>3</v>
      </c>
      <c r="D6" s="14"/>
      <c r="E6" s="14"/>
    </row>
    <row r="9" spans="2:5" x14ac:dyDescent="0.2">
      <c r="B9" s="1" t="s">
        <v>4</v>
      </c>
      <c r="E9" s="4">
        <v>6850</v>
      </c>
    </row>
    <row r="11" spans="2:5" x14ac:dyDescent="0.2">
      <c r="B11" s="2" t="s">
        <v>5</v>
      </c>
    </row>
    <row r="12" spans="2:5" x14ac:dyDescent="0.2">
      <c r="B12" s="1" t="s">
        <v>7</v>
      </c>
      <c r="C12" s="5">
        <v>15</v>
      </c>
      <c r="D12" s="1" t="s">
        <v>8</v>
      </c>
      <c r="E12" s="6">
        <f>E9*C12/100</f>
        <v>1027.5</v>
      </c>
    </row>
    <row r="15" spans="2:5" x14ac:dyDescent="0.2">
      <c r="B15" s="8" t="s">
        <v>11</v>
      </c>
      <c r="E15" s="4">
        <f>E9-E12</f>
        <v>5822.5</v>
      </c>
    </row>
    <row r="17" spans="2:5" x14ac:dyDescent="0.2">
      <c r="B17" s="2" t="s">
        <v>6</v>
      </c>
    </row>
    <row r="18" spans="2:5" x14ac:dyDescent="0.2">
      <c r="B18" s="1" t="s">
        <v>9</v>
      </c>
      <c r="C18" s="5">
        <v>3</v>
      </c>
      <c r="D18" s="1" t="s">
        <v>8</v>
      </c>
      <c r="E18" s="6">
        <f>E15*C18/100</f>
        <v>174.67500000000001</v>
      </c>
    </row>
    <row r="20" spans="2:5" x14ac:dyDescent="0.2">
      <c r="E20" s="7"/>
    </row>
    <row r="21" spans="2:5" x14ac:dyDescent="0.2">
      <c r="B21" s="8" t="s">
        <v>12</v>
      </c>
      <c r="E21" s="4">
        <f>E15-E18</f>
        <v>5647.8249999999998</v>
      </c>
    </row>
    <row r="23" spans="2:5" x14ac:dyDescent="0.2">
      <c r="B23" s="2" t="s">
        <v>10</v>
      </c>
      <c r="E23" s="4">
        <v>160</v>
      </c>
    </row>
    <row r="26" spans="2:5" x14ac:dyDescent="0.2">
      <c r="B26" s="8" t="s">
        <v>13</v>
      </c>
      <c r="E26" s="4">
        <f>E21+E23</f>
        <v>5807.8249999999998</v>
      </c>
    </row>
  </sheetData>
  <mergeCells count="3">
    <mergeCell ref="B2:E2"/>
    <mergeCell ref="C4:E4"/>
    <mergeCell ref="C6:E6"/>
  </mergeCells>
  <printOptions horizontalCentered="1" verticalCentered="1"/>
  <pageMargins left="0.98425196850393704" right="0.98425196850393704" top="1.1023622047244095" bottom="1.1023622047244095" header="0.31496062992125984" footer="0.31496062992125984"/>
  <pageSetup paperSize="9" orientation="portrait" r:id="rId1"/>
  <headerFooter>
    <oddFooter>&amp;L&amp;A&amp;C&amp;F&amp;RVorname Nachname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6"/>
  <sheetViews>
    <sheetView tabSelected="1" workbookViewId="0">
      <selection activeCell="I12" sqref="I12"/>
    </sheetView>
  </sheetViews>
  <sheetFormatPr baseColWidth="10" defaultRowHeight="14.25" x14ac:dyDescent="0.2"/>
  <cols>
    <col min="1" max="2" width="11.42578125" style="1"/>
    <col min="3" max="3" width="30" style="1" customWidth="1"/>
    <col min="4" max="4" width="13.28515625" style="1" bestFit="1" customWidth="1"/>
    <col min="5" max="5" width="13.85546875" style="1" customWidth="1"/>
    <col min="6" max="16384" width="11.42578125" style="1"/>
  </cols>
  <sheetData>
    <row r="1" spans="2:5" ht="15" thickBot="1" x14ac:dyDescent="0.25"/>
    <row r="2" spans="2:5" ht="15.75" thickBot="1" x14ac:dyDescent="0.3">
      <c r="B2" s="10" t="s">
        <v>18</v>
      </c>
      <c r="C2" s="11"/>
      <c r="D2" s="11"/>
      <c r="E2" s="12"/>
    </row>
    <row r="4" spans="2:5" ht="15" x14ac:dyDescent="0.25">
      <c r="B4" s="1" t="s">
        <v>2</v>
      </c>
      <c r="C4" s="9" t="s">
        <v>19</v>
      </c>
    </row>
    <row r="7" spans="2:5" x14ac:dyDescent="0.2">
      <c r="B7" s="1" t="s">
        <v>20</v>
      </c>
      <c r="C7" s="3" t="str">
        <f>'Zocher und Partner KG'!C4</f>
        <v>Zocher und Partner KG, Bonn</v>
      </c>
      <c r="D7" s="1" t="s">
        <v>24</v>
      </c>
      <c r="E7" s="6">
        <f>'Zocher und Partner KG'!E26</f>
        <v>5915.64</v>
      </c>
    </row>
    <row r="8" spans="2:5" x14ac:dyDescent="0.2">
      <c r="E8" s="7"/>
    </row>
    <row r="9" spans="2:5" x14ac:dyDescent="0.2">
      <c r="B9" s="1" t="s">
        <v>21</v>
      </c>
      <c r="C9" s="3" t="str">
        <f>'Hillbach GmbH'!C4</f>
        <v>Hillbach GmbH, München</v>
      </c>
      <c r="D9" s="1" t="s">
        <v>24</v>
      </c>
      <c r="E9" s="6">
        <f>'Hillbach GmbH'!E26</f>
        <v>5818.5</v>
      </c>
    </row>
    <row r="10" spans="2:5" x14ac:dyDescent="0.2">
      <c r="E10" s="7"/>
    </row>
    <row r="11" spans="2:5" x14ac:dyDescent="0.2">
      <c r="B11" s="1" t="s">
        <v>22</v>
      </c>
      <c r="C11" s="3" t="str">
        <f>'Feisten &amp; Jupp'!C4</f>
        <v>Feisten &amp; Jupp GmbH, Köln</v>
      </c>
      <c r="D11" s="1" t="s">
        <v>24</v>
      </c>
      <c r="E11" s="6">
        <f>'Feisten &amp; Jupp'!E26</f>
        <v>6030</v>
      </c>
    </row>
    <row r="12" spans="2:5" x14ac:dyDescent="0.2">
      <c r="E12" s="7"/>
    </row>
    <row r="13" spans="2:5" x14ac:dyDescent="0.2">
      <c r="B13" s="1" t="s">
        <v>23</v>
      </c>
      <c r="C13" s="3" t="str">
        <f>'Klein und Klein AG'!C4</f>
        <v>Klein und Klein AG, Hannover</v>
      </c>
      <c r="D13" s="1" t="s">
        <v>24</v>
      </c>
      <c r="E13" s="6">
        <f>'Klein und Klein AG'!E26</f>
        <v>5807.8249999999998</v>
      </c>
    </row>
    <row r="16" spans="2:5" x14ac:dyDescent="0.2">
      <c r="E16" s="7"/>
    </row>
  </sheetData>
  <mergeCells count="1">
    <mergeCell ref="B2:E2"/>
  </mergeCells>
  <conditionalFormatting sqref="E7 E9 E11 E13">
    <cfRule type="cellIs" dxfId="2" priority="1" operator="equal">
      <formula>MIN($E$7,$E$9,$E$11,$E$13)</formula>
    </cfRule>
  </conditionalFormatting>
  <pageMargins left="0.7" right="0.7" top="0.78740157499999996" bottom="0.78740157499999996" header="0.3" footer="0.3"/>
  <pageSetup paperSize="9" scale="8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6"/>
  <sheetViews>
    <sheetView showFormulas="1" workbookViewId="0">
      <selection activeCell="H21" sqref="H21"/>
    </sheetView>
  </sheetViews>
  <sheetFormatPr baseColWidth="10" defaultRowHeight="14.25" x14ac:dyDescent="0.2"/>
  <cols>
    <col min="1" max="1" width="2.5703125" style="1" customWidth="1"/>
    <col min="2" max="2" width="5.5703125" style="1" bestFit="1" customWidth="1"/>
    <col min="3" max="3" width="16" style="1" bestFit="1" customWidth="1"/>
    <col min="4" max="4" width="6.7109375" style="1" bestFit="1" customWidth="1"/>
    <col min="5" max="5" width="14.85546875" style="1" customWidth="1"/>
    <col min="6" max="16384" width="11.42578125" style="1"/>
  </cols>
  <sheetData>
    <row r="1" spans="2:5" ht="15" thickBot="1" x14ac:dyDescent="0.25"/>
    <row r="2" spans="2:5" ht="15.75" thickBot="1" x14ac:dyDescent="0.3">
      <c r="B2" s="10" t="s">
        <v>18</v>
      </c>
      <c r="C2" s="11"/>
      <c r="D2" s="11"/>
      <c r="E2" s="12"/>
    </row>
    <row r="4" spans="2:5" ht="15" x14ac:dyDescent="0.25">
      <c r="B4" s="1" t="s">
        <v>2</v>
      </c>
      <c r="C4" s="9" t="s">
        <v>19</v>
      </c>
    </row>
    <row r="7" spans="2:5" x14ac:dyDescent="0.2">
      <c r="B7" s="1" t="s">
        <v>20</v>
      </c>
      <c r="C7" s="3" t="str">
        <f>'Zocher und Partner KG'!C4:E4</f>
        <v>Zocher und Partner KG, Bonn</v>
      </c>
      <c r="D7" s="1" t="s">
        <v>24</v>
      </c>
      <c r="E7" s="6">
        <f>'Zocher und Partner KG'!E26</f>
        <v>5915.64</v>
      </c>
    </row>
    <row r="8" spans="2:5" x14ac:dyDescent="0.2">
      <c r="E8" s="7"/>
    </row>
    <row r="9" spans="2:5" x14ac:dyDescent="0.2">
      <c r="B9" s="1" t="s">
        <v>21</v>
      </c>
      <c r="C9" s="3" t="str">
        <f>'Hillbach GmbH'!C4:E4</f>
        <v>Hillbach GmbH, München</v>
      </c>
      <c r="D9" s="1" t="s">
        <v>24</v>
      </c>
      <c r="E9" s="6">
        <f>'Hillbach GmbH'!E26</f>
        <v>5818.5</v>
      </c>
    </row>
    <row r="10" spans="2:5" x14ac:dyDescent="0.2">
      <c r="E10" s="7"/>
    </row>
    <row r="11" spans="2:5" x14ac:dyDescent="0.2">
      <c r="B11" s="1" t="s">
        <v>22</v>
      </c>
      <c r="C11" s="3" t="str">
        <f>'Feisten &amp; Jupp'!C4:E4</f>
        <v>Feisten &amp; Jupp GmbH, Köln</v>
      </c>
      <c r="D11" s="1" t="s">
        <v>24</v>
      </c>
      <c r="E11" s="6">
        <f>'Feisten &amp; Jupp'!E26</f>
        <v>6030</v>
      </c>
    </row>
    <row r="12" spans="2:5" x14ac:dyDescent="0.2">
      <c r="E12" s="7"/>
    </row>
    <row r="13" spans="2:5" x14ac:dyDescent="0.2">
      <c r="B13" s="1" t="s">
        <v>23</v>
      </c>
      <c r="C13" s="3" t="str">
        <f>'Klein und Klein AG'!C4:E4</f>
        <v>Klein und Klein AG, Hannover</v>
      </c>
      <c r="D13" s="1" t="s">
        <v>24</v>
      </c>
      <c r="E13" s="6">
        <f>'Klein und Klein AG'!E26</f>
        <v>5807.8249999999998</v>
      </c>
    </row>
    <row r="16" spans="2:5" x14ac:dyDescent="0.2">
      <c r="E16" s="7"/>
    </row>
  </sheetData>
  <mergeCells count="1">
    <mergeCell ref="B2:E2"/>
  </mergeCells>
  <conditionalFormatting sqref="E7 E9 E11 E13">
    <cfRule type="cellIs" dxfId="1" priority="1" operator="equal">
      <formula>MIN($E$7,$E$9,$E$11,$E$13)</formula>
    </cfRule>
  </conditionalFormatting>
  <pageMargins left="0.7" right="0.7" top="0.78740157499999996" bottom="0.78740157499999996" header="0.3" footer="0.3"/>
  <pageSetup paperSize="9" scale="7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"/>
  <sheetViews>
    <sheetView workbookViewId="0">
      <selection activeCell="I23" sqref="I23"/>
    </sheetView>
  </sheetViews>
  <sheetFormatPr baseColWidth="10" defaultRowHeight="14.25" x14ac:dyDescent="0.2"/>
  <cols>
    <col min="1" max="2" width="11.42578125" style="1"/>
    <col min="3" max="3" width="30" style="1" customWidth="1"/>
    <col min="4" max="4" width="13.28515625" style="1" bestFit="1" customWidth="1"/>
    <col min="5" max="5" width="13.85546875" style="1" customWidth="1"/>
    <col min="6" max="16384" width="11.42578125" style="1"/>
  </cols>
  <sheetData>
    <row r="1" spans="2:5" ht="15" thickBot="1" x14ac:dyDescent="0.25"/>
    <row r="2" spans="2:5" ht="15.75" thickBot="1" x14ac:dyDescent="0.3">
      <c r="B2" s="10"/>
      <c r="C2" s="11"/>
      <c r="D2" s="11"/>
      <c r="E2" s="12"/>
    </row>
    <row r="4" spans="2:5" ht="15" x14ac:dyDescent="0.25">
      <c r="B4" s="1" t="s">
        <v>2</v>
      </c>
      <c r="C4" s="9"/>
    </row>
    <row r="7" spans="2:5" x14ac:dyDescent="0.2">
      <c r="B7" s="1" t="s">
        <v>20</v>
      </c>
      <c r="C7" s="3" t="s">
        <v>25</v>
      </c>
      <c r="D7" s="1" t="s">
        <v>24</v>
      </c>
      <c r="E7" s="6">
        <v>18500</v>
      </c>
    </row>
    <row r="8" spans="2:5" x14ac:dyDescent="0.2">
      <c r="E8" s="7"/>
    </row>
    <row r="9" spans="2:5" x14ac:dyDescent="0.2">
      <c r="B9" s="1" t="s">
        <v>21</v>
      </c>
      <c r="C9" s="3" t="s">
        <v>26</v>
      </c>
      <c r="D9" s="1" t="s">
        <v>24</v>
      </c>
      <c r="E9" s="6">
        <v>15520</v>
      </c>
    </row>
    <row r="10" spans="2:5" x14ac:dyDescent="0.2">
      <c r="E10" s="7"/>
    </row>
    <row r="11" spans="2:5" x14ac:dyDescent="0.2">
      <c r="B11" s="1" t="s">
        <v>22</v>
      </c>
      <c r="C11" s="3" t="s">
        <v>27</v>
      </c>
      <c r="D11" s="1" t="s">
        <v>24</v>
      </c>
      <c r="E11" s="6">
        <v>4520</v>
      </c>
    </row>
    <row r="12" spans="2:5" x14ac:dyDescent="0.2">
      <c r="E12" s="7"/>
    </row>
    <row r="13" spans="2:5" x14ac:dyDescent="0.2">
      <c r="B13" s="1" t="s">
        <v>23</v>
      </c>
      <c r="C13" s="3" t="s">
        <v>28</v>
      </c>
      <c r="D13" s="1" t="s">
        <v>24</v>
      </c>
      <c r="E13" s="6">
        <v>8520</v>
      </c>
    </row>
    <row r="16" spans="2:5" x14ac:dyDescent="0.2">
      <c r="E16" s="7"/>
    </row>
  </sheetData>
  <mergeCells count="1">
    <mergeCell ref="B2:E2"/>
  </mergeCells>
  <conditionalFormatting sqref="E7 E9 E11 E13">
    <cfRule type="cellIs" dxfId="0" priority="1" operator="equal">
      <formula>MIN($E$7,$E$9,$E$11,$E$13)</formula>
    </cfRule>
  </conditionalFormatting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Zocher und Partner KG</vt:lpstr>
      <vt:lpstr>Formeln Zocher und Partner KG</vt:lpstr>
      <vt:lpstr>Hillbach GmbH</vt:lpstr>
      <vt:lpstr>Feisten &amp; Jupp</vt:lpstr>
      <vt:lpstr>Klein und Klein AG</vt:lpstr>
      <vt:lpstr>Auswertung</vt:lpstr>
      <vt:lpstr>Formeln Auswertung</vt:lpstr>
      <vt:lpstr>Muster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WIFA</dc:creator>
  <cp:lastModifiedBy>Administrator</cp:lastModifiedBy>
  <cp:lastPrinted>2018-11-27T06:51:21Z</cp:lastPrinted>
  <dcterms:created xsi:type="dcterms:W3CDTF">2018-11-26T13:12:17Z</dcterms:created>
  <dcterms:modified xsi:type="dcterms:W3CDTF">2020-09-29T10:53:57Z</dcterms:modified>
</cp:coreProperties>
</file>