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filterPrivacy="1"/>
  <xr:revisionPtr revIDLastSave="0" documentId="13_ncr:1_{FC39FF3A-890C-49B0-A727-D978E1CE93A9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Zocher und Partner KG" sheetId="1" r:id="rId1"/>
    <sheet name="Formeln Zocher und Partner KG" sheetId="7" r:id="rId2"/>
    <sheet name="Hillbach GmbH" sheetId="2" r:id="rId3"/>
    <sheet name="Feisten &amp; Jupp" sheetId="3" r:id="rId4"/>
    <sheet name="Klein und Klein AG" sheetId="4" r:id="rId5"/>
    <sheet name="Auswertung" sheetId="9" r:id="rId6"/>
    <sheet name="Formeln Auswertung" sheetId="10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3" i="10" l="1"/>
  <c r="C13" i="10"/>
  <c r="E11" i="10"/>
  <c r="C11" i="10"/>
  <c r="E9" i="10"/>
  <c r="C9" i="10"/>
  <c r="E7" i="10"/>
  <c r="C7" i="10"/>
  <c r="E13" i="9"/>
  <c r="C13" i="9"/>
  <c r="E11" i="9"/>
  <c r="C11" i="9"/>
  <c r="E9" i="9"/>
  <c r="C9" i="9"/>
  <c r="E7" i="9"/>
  <c r="C7" i="9"/>
  <c r="E12" i="7"/>
  <c r="E15" i="7" s="1"/>
  <c r="E15" i="4"/>
  <c r="E18" i="4" s="1"/>
  <c r="E12" i="4"/>
  <c r="E12" i="3"/>
  <c r="E15" i="3" s="1"/>
  <c r="E12" i="2"/>
  <c r="E15" i="2" s="1"/>
  <c r="E12" i="1"/>
  <c r="E15" i="1" s="1"/>
  <c r="E18" i="3" l="1"/>
  <c r="E21" i="3"/>
  <c r="E26" i="3" s="1"/>
  <c r="E18" i="2"/>
  <c r="E21" i="2" s="1"/>
  <c r="E26" i="2" s="1"/>
  <c r="E21" i="4"/>
  <c r="E26" i="4" s="1"/>
  <c r="E18" i="7"/>
  <c r="E21" i="7" s="1"/>
  <c r="E26" i="7" s="1"/>
  <c r="E18" i="1"/>
  <c r="E21" i="1" s="1"/>
  <c r="E26" i="1" s="1"/>
</calcChain>
</file>

<file path=xl/sharedStrings.xml><?xml version="1.0" encoding="utf-8"?>
<sst xmlns="http://schemas.openxmlformats.org/spreadsheetml/2006/main" count="103" uniqueCount="26">
  <si>
    <t>Bezugspreiskalkulation</t>
  </si>
  <si>
    <t>Lieferant:</t>
  </si>
  <si>
    <t>Artikel:</t>
  </si>
  <si>
    <t>Listeneinkaufspreis:</t>
  </si>
  <si>
    <t>- Lieferrabatt:</t>
  </si>
  <si>
    <t>- Liefererskonto:</t>
  </si>
  <si>
    <t>Rabattsatz:</t>
  </si>
  <si>
    <t>Betrag:</t>
  </si>
  <si>
    <t>Skontosatz:</t>
  </si>
  <si>
    <t>+ Bezugskosten:</t>
  </si>
  <si>
    <t>Zieleinkaufspreis:</t>
  </si>
  <si>
    <t>Bareinkaufspreis:</t>
  </si>
  <si>
    <t>Einstands-/Bezugspreis:</t>
  </si>
  <si>
    <t>Zocher und Partner KG, Bonn</t>
  </si>
  <si>
    <t>Hillbach GmbH, München</t>
  </si>
  <si>
    <t>Feisten &amp; Jupp GmbH, Köln</t>
  </si>
  <si>
    <t>Klein und Klein AG, Hannover</t>
  </si>
  <si>
    <t>Auswertung Bezugspreiskalkulation</t>
  </si>
  <si>
    <t>Bezugspreis:</t>
  </si>
  <si>
    <t>Angebot 1</t>
  </si>
  <si>
    <t>Angebot 2</t>
  </si>
  <si>
    <t>Angebot 3</t>
  </si>
  <si>
    <t>Angebot 4</t>
  </si>
  <si>
    <t xml:space="preserve">Digi-Toom 2024 80 Zoll </t>
  </si>
  <si>
    <t>Digi-Toom 2024 80 Zoll</t>
  </si>
  <si>
    <t xml:space="preserve"> 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</si>
</sst>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1" fillId="0" borderId="0" xfId="0" quotePrefix="1" applyFont="1"/>
    <xf numFmtId="0" fontId="1" fillId="2" borderId="1" xfId="0" applyFont="1" applyFill="1" applyBorder="1"/>
    <xf numFmtId="164" fontId="1" fillId="2" borderId="1" xfId="0" applyNumberFormat="1" applyFont="1" applyFill="1" applyBorder="1"/>
    <xf numFmtId="2" fontId="1" fillId="2" borderId="1" xfId="0" applyNumberFormat="1" applyFont="1" applyFill="1" applyBorder="1"/>
    <xf numFmtId="164" fontId="1" fillId="0" borderId="0" xfId="0" applyNumberFormat="1" applyFont="1"/>
    <xf numFmtId="0" fontId="1" fillId="0" borderId="0" xfId="0" applyFont="1" applyAlignment="1">
      <alignment horizontal="left"/>
    </xf>
    <xf numFmtId="0" fontId="2" fillId="2" borderId="1" xfId="0" applyFont="1" applyFill="1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</cellXfs>
  <cellStyles count="1">
    <cellStyle name="Standard" xfId="0" builtinId="0"/>
  </cellStyles>
  <dxfs count="2"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de-DE" sz="1400" b="1">
                <a:latin typeface="Arial" panose="020B0604020202020204" pitchFamily="34" charset="0"/>
                <a:cs typeface="Arial" panose="020B0604020202020204" pitchFamily="34" charset="0"/>
              </a:rPr>
              <a:t>Bezugspreiskalkulation</a:t>
            </a:r>
          </a:p>
          <a:p>
            <a:pPr>
              <a:defRPr b="1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de-DE" sz="1400" b="1">
                <a:latin typeface="Arial" panose="020B0604020202020204" pitchFamily="34" charset="0"/>
                <a:cs typeface="Arial" panose="020B0604020202020204" pitchFamily="34" charset="0"/>
              </a:rPr>
              <a:t>Digi-Toom</a:t>
            </a:r>
            <a:r>
              <a:rPr lang="de-DE" sz="1400" b="1" baseline="0">
                <a:latin typeface="Arial" panose="020B0604020202020204" pitchFamily="34" charset="0"/>
                <a:cs typeface="Arial" panose="020B0604020202020204" pitchFamily="34" charset="0"/>
              </a:rPr>
              <a:t> 2024 80 Zoll</a:t>
            </a:r>
            <a:endParaRPr lang="de-DE" sz="1400" b="1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dPt>
            <c:idx val="3"/>
            <c:invertIfNegative val="0"/>
            <c:bubble3D val="0"/>
            <c:spPr>
              <a:pattFill prst="lgCheck">
                <a:fgClr>
                  <a:schemeClr val="bg1">
                    <a:lumMod val="65000"/>
                  </a:schemeClr>
                </a:fgClr>
                <a:bgClr>
                  <a:schemeClr val="bg1"/>
                </a:bgClr>
              </a:patt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23C-4617-8F10-65D45BF26C3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de-D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(Auswertung!$B$7:$C$7,Auswertung!$B$9:$C$9,Auswertung!$B$11:$C$11,Auswertung!$B$13:$C$13)</c:f>
              <c:multiLvlStrCache>
                <c:ptCount val="4"/>
                <c:lvl>
                  <c:pt idx="0">
                    <c:v>Zocher und Partner KG, Bonn</c:v>
                  </c:pt>
                  <c:pt idx="1">
                    <c:v>Hillbach GmbH, München</c:v>
                  </c:pt>
                  <c:pt idx="2">
                    <c:v>Feisten &amp; Jupp GmbH, Köln</c:v>
                  </c:pt>
                  <c:pt idx="3">
                    <c:v>Klein und Klein AG, Hannover</c:v>
                  </c:pt>
                </c:lvl>
                <c:lvl>
                  <c:pt idx="0">
                    <c:v>Angebot 1</c:v>
                  </c:pt>
                  <c:pt idx="1">
                    <c:v>Angebot 2</c:v>
                  </c:pt>
                  <c:pt idx="2">
                    <c:v>Angebot 3</c:v>
                  </c:pt>
                  <c:pt idx="3">
                    <c:v>Angebot 4</c:v>
                  </c:pt>
                </c:lvl>
              </c:multiLvlStrCache>
            </c:multiLvlStrRef>
          </c:cat>
          <c:val>
            <c:numRef>
              <c:f>(Auswertung!$E$7,Auswertung!$E$9,Auswertung!$E$11,Auswertung!$E$13)</c:f>
              <c:numCache>
                <c:formatCode>#,##0.00\ "€"</c:formatCode>
                <c:ptCount val="4"/>
                <c:pt idx="0">
                  <c:v>5915.64</c:v>
                </c:pt>
                <c:pt idx="1">
                  <c:v>5818.5</c:v>
                </c:pt>
                <c:pt idx="2">
                  <c:v>6030</c:v>
                </c:pt>
                <c:pt idx="3">
                  <c:v>5807.8249999999998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23C-4617-8F10-65D45BF26C32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83093152"/>
        <c:axId val="482744576"/>
      </c:barChart>
      <c:catAx>
        <c:axId val="483093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482744576"/>
        <c:crosses val="autoZero"/>
        <c:auto val="1"/>
        <c:lblAlgn val="ctr"/>
        <c:lblOffset val="100"/>
        <c:noMultiLvlLbl val="0"/>
      </c:catAx>
      <c:valAx>
        <c:axId val="482744576"/>
        <c:scaling>
          <c:orientation val="minMax"/>
        </c:scaling>
        <c:delete val="1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#,##0.00\ &quot;€&quot;" sourceLinked="1"/>
        <c:majorTickMark val="none"/>
        <c:minorTickMark val="none"/>
        <c:tickLblPos val="nextTo"/>
        <c:crossAx val="4830931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274320</xdr:colOff>
      <xdr:row>14</xdr:row>
      <xdr:rowOff>7620</xdr:rowOff>
    </xdr:from>
    <xdr:to>
      <xdr:col>5</xdr:col>
      <xdr:colOff>723900</xdr:colOff>
      <xdr:row>33</xdr:row>
      <xdr:rowOff>152400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D1EE8E1A-5C27-9EE8-19A1-4D951A72332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0.77308</cdr:x>
      <cdr:y>0.23246</cdr:y>
    </cdr:from>
    <cdr:to>
      <cdr:x>0.94103</cdr:x>
      <cdr:y>0.35088</cdr:y>
    </cdr:to>
    <cdr:sp macro="" textlink="">
      <cdr:nvSpPr>
        <cdr:cNvPr id="2" name="Textfeld 1">
          <a:extLst xmlns:a="http://schemas.openxmlformats.org/drawingml/2006/main">
            <a:ext uri="{FF2B5EF4-FFF2-40B4-BE49-F238E27FC236}">
              <a16:creationId xmlns:a16="http://schemas.microsoft.com/office/drawing/2014/main" id="{9D8CA502-D5B0-3C1A-E27F-0B326D2A1CEF}"/>
            </a:ext>
          </a:extLst>
        </cdr:cNvPr>
        <cdr:cNvSpPr txBox="1"/>
      </cdr:nvSpPr>
      <cdr:spPr>
        <a:xfrm xmlns:a="http://schemas.openxmlformats.org/drawingml/2006/main">
          <a:off x="4594860" y="807720"/>
          <a:ext cx="998220" cy="411480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bg1">
              <a:lumMod val="50000"/>
            </a:schemeClr>
          </a:solidFill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1000" b="1">
              <a:latin typeface="Arial" panose="020B0604020202020204" pitchFamily="34" charset="0"/>
              <a:cs typeface="Arial" panose="020B0604020202020204" pitchFamily="34" charset="0"/>
            </a:rPr>
            <a:t>Günstigstes Angebot</a:t>
          </a:r>
        </a:p>
      </cdr:txBody>
    </cdr:sp>
  </cdr:relSizeAnchor>
  <cdr:relSizeAnchor xmlns:cdr="http://schemas.openxmlformats.org/drawingml/2006/chartDrawing">
    <cdr:from>
      <cdr:x>0.85705</cdr:x>
      <cdr:y>0.35307</cdr:y>
    </cdr:from>
    <cdr:to>
      <cdr:x>0.85769</cdr:x>
      <cdr:y>0.49342</cdr:y>
    </cdr:to>
    <cdr:cxnSp macro="">
      <cdr:nvCxnSpPr>
        <cdr:cNvPr id="4" name="Gerade Verbindung mit Pfeil 3">
          <a:extLst xmlns:a="http://schemas.openxmlformats.org/drawingml/2006/main">
            <a:ext uri="{FF2B5EF4-FFF2-40B4-BE49-F238E27FC236}">
              <a16:creationId xmlns:a16="http://schemas.microsoft.com/office/drawing/2014/main" id="{DC780049-2DD7-4FCE-E475-D1014E115751}"/>
            </a:ext>
          </a:extLst>
        </cdr:cNvPr>
        <cdr:cNvCxnSpPr/>
      </cdr:nvCxnSpPr>
      <cdr:spPr>
        <a:xfrm xmlns:a="http://schemas.openxmlformats.org/drawingml/2006/main">
          <a:off x="5093970" y="1226820"/>
          <a:ext cx="3810" cy="487680"/>
        </a:xfrm>
        <a:prstGeom xmlns:a="http://schemas.openxmlformats.org/drawingml/2006/main" prst="straightConnector1">
          <a:avLst/>
        </a:prstGeom>
        <a:ln xmlns:a="http://schemas.openxmlformats.org/drawingml/2006/main" w="12700">
          <a:solidFill>
            <a:sysClr val="windowText" lastClr="000000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E26"/>
  <sheetViews>
    <sheetView tabSelected="1" topLeftCell="A3" zoomScaleNormal="100" zoomScalePageLayoutView="85" workbookViewId="0">
      <selection activeCell="H11" sqref="H11"/>
    </sheetView>
  </sheetViews>
  <sheetFormatPr baseColWidth="10" defaultColWidth="11.44140625" defaultRowHeight="13.8" x14ac:dyDescent="0.25"/>
  <cols>
    <col min="1" max="1" width="3.6640625" style="1" customWidth="1"/>
    <col min="2" max="2" width="15.6640625" style="1" customWidth="1"/>
    <col min="3" max="3" width="11.44140625" style="1"/>
    <col min="4" max="4" width="10.109375" style="1" customWidth="1"/>
    <col min="5" max="16384" width="11.44140625" style="1"/>
  </cols>
  <sheetData>
    <row r="1" spans="2:5" ht="14.4" thickBot="1" x14ac:dyDescent="0.3"/>
    <row r="2" spans="2:5" ht="14.4" thickBot="1" x14ac:dyDescent="0.3">
      <c r="B2" s="9" t="s">
        <v>0</v>
      </c>
      <c r="C2" s="10"/>
      <c r="D2" s="10"/>
      <c r="E2" s="11"/>
    </row>
    <row r="4" spans="2:5" x14ac:dyDescent="0.25">
      <c r="B4" s="1" t="s">
        <v>1</v>
      </c>
      <c r="C4" s="12" t="s">
        <v>13</v>
      </c>
      <c r="D4" s="12"/>
      <c r="E4" s="12"/>
    </row>
    <row r="6" spans="2:5" x14ac:dyDescent="0.25">
      <c r="B6" s="1" t="s">
        <v>2</v>
      </c>
      <c r="C6" s="13" t="s">
        <v>23</v>
      </c>
      <c r="D6" s="13"/>
      <c r="E6" s="13"/>
    </row>
    <row r="9" spans="2:5" x14ac:dyDescent="0.25">
      <c r="B9" s="1" t="s">
        <v>3</v>
      </c>
      <c r="E9" s="4">
        <v>6520</v>
      </c>
    </row>
    <row r="11" spans="2:5" x14ac:dyDescent="0.25">
      <c r="B11" s="2" t="s">
        <v>4</v>
      </c>
    </row>
    <row r="12" spans="2:5" x14ac:dyDescent="0.25">
      <c r="B12" s="1" t="s">
        <v>6</v>
      </c>
      <c r="C12" s="5">
        <v>10</v>
      </c>
      <c r="D12" s="1" t="s">
        <v>7</v>
      </c>
      <c r="E12" s="4">
        <f>E9*C12/100</f>
        <v>652</v>
      </c>
    </row>
    <row r="15" spans="2:5" x14ac:dyDescent="0.25">
      <c r="B15" s="7" t="s">
        <v>10</v>
      </c>
      <c r="E15" s="4">
        <f>E9-E12</f>
        <v>5868</v>
      </c>
    </row>
    <row r="17" spans="2:5" x14ac:dyDescent="0.25">
      <c r="B17" s="2" t="s">
        <v>5</v>
      </c>
    </row>
    <row r="18" spans="2:5" x14ac:dyDescent="0.25">
      <c r="B18" s="1" t="s">
        <v>8</v>
      </c>
      <c r="C18" s="5">
        <v>2</v>
      </c>
      <c r="D18" s="1" t="s">
        <v>7</v>
      </c>
      <c r="E18" s="4">
        <f>E15*C18/100</f>
        <v>117.36</v>
      </c>
    </row>
    <row r="20" spans="2:5" x14ac:dyDescent="0.25">
      <c r="E20" s="6"/>
    </row>
    <row r="21" spans="2:5" x14ac:dyDescent="0.25">
      <c r="B21" s="7" t="s">
        <v>11</v>
      </c>
      <c r="E21" s="4">
        <f>E15-E18</f>
        <v>5750.64</v>
      </c>
    </row>
    <row r="23" spans="2:5" x14ac:dyDescent="0.25">
      <c r="B23" s="2" t="s">
        <v>9</v>
      </c>
      <c r="E23" s="4">
        <v>165</v>
      </c>
    </row>
    <row r="26" spans="2:5" x14ac:dyDescent="0.25">
      <c r="B26" s="7" t="s">
        <v>12</v>
      </c>
      <c r="E26" s="4">
        <f>E21+E23</f>
        <v>5915.64</v>
      </c>
    </row>
  </sheetData>
  <mergeCells count="3">
    <mergeCell ref="B2:E2"/>
    <mergeCell ref="C4:E4"/>
    <mergeCell ref="C6:E6"/>
  </mergeCells>
  <printOptions horizontalCentered="1" verticalCentered="1"/>
  <pageMargins left="0.98425196850393704" right="0.98425196850393704" top="1.1023622047244095" bottom="1.1023622047244095" header="0.31496062992125984" footer="0.31496062992125984"/>
  <pageSetup paperSize="9" orientation="portrait" r:id="rId1"/>
  <headerFooter>
    <oddFooter>&amp;L&amp;A&amp;C&amp;F&amp;RVorname Nachname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E26"/>
  <sheetViews>
    <sheetView showFormulas="1" zoomScaleNormal="100" workbookViewId="0"/>
  </sheetViews>
  <sheetFormatPr baseColWidth="10" defaultColWidth="11.44140625" defaultRowHeight="13.8" x14ac:dyDescent="0.25"/>
  <cols>
    <col min="1" max="1" width="1.6640625" style="1" customWidth="1"/>
    <col min="2" max="2" width="12.109375" style="1" bestFit="1" customWidth="1"/>
    <col min="3" max="3" width="3.33203125" style="1" customWidth="1"/>
    <col min="4" max="4" width="4" style="1" bestFit="1" customWidth="1"/>
    <col min="5" max="5" width="11.5546875" style="1" customWidth="1"/>
    <col min="6" max="16384" width="11.44140625" style="1"/>
  </cols>
  <sheetData>
    <row r="1" spans="2:5" ht="14.4" thickBot="1" x14ac:dyDescent="0.3"/>
    <row r="2" spans="2:5" ht="14.4" thickBot="1" x14ac:dyDescent="0.3">
      <c r="B2" s="9" t="s">
        <v>0</v>
      </c>
      <c r="C2" s="10"/>
      <c r="D2" s="10"/>
      <c r="E2" s="11"/>
    </row>
    <row r="4" spans="2:5" x14ac:dyDescent="0.25">
      <c r="B4" s="1" t="s">
        <v>1</v>
      </c>
      <c r="C4" s="12" t="s">
        <v>13</v>
      </c>
      <c r="D4" s="12"/>
      <c r="E4" s="12"/>
    </row>
    <row r="6" spans="2:5" x14ac:dyDescent="0.25">
      <c r="B6" s="1" t="s">
        <v>2</v>
      </c>
      <c r="C6" s="13" t="s">
        <v>23</v>
      </c>
      <c r="D6" s="13"/>
      <c r="E6" s="13"/>
    </row>
    <row r="9" spans="2:5" x14ac:dyDescent="0.25">
      <c r="B9" s="1" t="s">
        <v>3</v>
      </c>
      <c r="E9" s="4">
        <v>6520</v>
      </c>
    </row>
    <row r="11" spans="2:5" x14ac:dyDescent="0.25">
      <c r="B11" s="2" t="s">
        <v>4</v>
      </c>
    </row>
    <row r="12" spans="2:5" x14ac:dyDescent="0.25">
      <c r="B12" s="1" t="s">
        <v>6</v>
      </c>
      <c r="C12" s="5">
        <v>10</v>
      </c>
      <c r="D12" s="1" t="s">
        <v>7</v>
      </c>
      <c r="E12" s="4">
        <f>E9*C12/100</f>
        <v>652</v>
      </c>
    </row>
    <row r="15" spans="2:5" x14ac:dyDescent="0.25">
      <c r="B15" s="7" t="s">
        <v>10</v>
      </c>
      <c r="E15" s="4">
        <f>E9-E12</f>
        <v>5868</v>
      </c>
    </row>
    <row r="17" spans="2:5" x14ac:dyDescent="0.25">
      <c r="B17" s="2" t="s">
        <v>5</v>
      </c>
    </row>
    <row r="18" spans="2:5" x14ac:dyDescent="0.25">
      <c r="B18" s="1" t="s">
        <v>8</v>
      </c>
      <c r="C18" s="5">
        <v>2</v>
      </c>
      <c r="D18" s="1" t="s">
        <v>7</v>
      </c>
      <c r="E18" s="4">
        <f>E15*C18/100</f>
        <v>117.36</v>
      </c>
    </row>
    <row r="20" spans="2:5" x14ac:dyDescent="0.25">
      <c r="E20" s="6"/>
    </row>
    <row r="21" spans="2:5" x14ac:dyDescent="0.25">
      <c r="B21" s="7" t="s">
        <v>11</v>
      </c>
      <c r="E21" s="4">
        <f>E15-E18</f>
        <v>5750.64</v>
      </c>
    </row>
    <row r="23" spans="2:5" x14ac:dyDescent="0.25">
      <c r="B23" s="2" t="s">
        <v>9</v>
      </c>
      <c r="E23" s="4">
        <v>165</v>
      </c>
    </row>
    <row r="26" spans="2:5" x14ac:dyDescent="0.25">
      <c r="B26" s="7" t="s">
        <v>12</v>
      </c>
      <c r="E26" s="4">
        <f>E21+E23</f>
        <v>5915.64</v>
      </c>
    </row>
  </sheetData>
  <mergeCells count="3">
    <mergeCell ref="B2:E2"/>
    <mergeCell ref="C4:E4"/>
    <mergeCell ref="C6:E6"/>
  </mergeCells>
  <printOptions horizontalCentered="1" verticalCentered="1"/>
  <pageMargins left="0.98425196850393704" right="0.98425196850393704" top="1.1023622047244095" bottom="1.1023622047244095" header="0.31496062992125984" footer="0.31496062992125984"/>
  <pageSetup paperSize="9" orientation="portrait" r:id="rId1"/>
  <headerFooter>
    <oddFooter>&amp;L&amp;A&amp;C&amp;F&amp;RVorname Nachname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E26"/>
  <sheetViews>
    <sheetView zoomScaleNormal="100" workbookViewId="0"/>
  </sheetViews>
  <sheetFormatPr baseColWidth="10" defaultColWidth="11.44140625" defaultRowHeight="13.8" x14ac:dyDescent="0.25"/>
  <cols>
    <col min="1" max="1" width="5.109375" style="1" customWidth="1"/>
    <col min="2" max="2" width="15.6640625" style="1" customWidth="1"/>
    <col min="3" max="3" width="11.44140625" style="1"/>
    <col min="4" max="4" width="10.109375" style="1" customWidth="1"/>
    <col min="5" max="5" width="11.88671875" style="1" bestFit="1" customWidth="1"/>
    <col min="6" max="16384" width="11.44140625" style="1"/>
  </cols>
  <sheetData>
    <row r="1" spans="2:5" ht="14.4" thickBot="1" x14ac:dyDescent="0.3"/>
    <row r="2" spans="2:5" ht="14.4" thickBot="1" x14ac:dyDescent="0.3">
      <c r="B2" s="9" t="s">
        <v>0</v>
      </c>
      <c r="C2" s="10"/>
      <c r="D2" s="10"/>
      <c r="E2" s="11"/>
    </row>
    <row r="4" spans="2:5" x14ac:dyDescent="0.25">
      <c r="B4" s="1" t="s">
        <v>1</v>
      </c>
      <c r="C4" s="12" t="s">
        <v>14</v>
      </c>
      <c r="D4" s="12"/>
      <c r="E4" s="12"/>
    </row>
    <row r="6" spans="2:5" x14ac:dyDescent="0.25">
      <c r="B6" s="1" t="s">
        <v>2</v>
      </c>
      <c r="C6" s="13" t="s">
        <v>23</v>
      </c>
      <c r="D6" s="13"/>
      <c r="E6" s="13"/>
    </row>
    <row r="9" spans="2:5" x14ac:dyDescent="0.25">
      <c r="B9" s="1" t="s">
        <v>3</v>
      </c>
      <c r="E9" s="4">
        <v>5930</v>
      </c>
    </row>
    <row r="11" spans="2:5" x14ac:dyDescent="0.25">
      <c r="B11" s="2" t="s">
        <v>4</v>
      </c>
    </row>
    <row r="12" spans="2:5" x14ac:dyDescent="0.25">
      <c r="B12" s="1" t="s">
        <v>6</v>
      </c>
      <c r="C12" s="5">
        <v>5</v>
      </c>
      <c r="D12" s="1" t="s">
        <v>7</v>
      </c>
      <c r="E12" s="4">
        <f>E9*C12/100</f>
        <v>296.5</v>
      </c>
    </row>
    <row r="15" spans="2:5" x14ac:dyDescent="0.25">
      <c r="B15" s="7" t="s">
        <v>10</v>
      </c>
      <c r="E15" s="4">
        <f>E9-E12</f>
        <v>5633.5</v>
      </c>
    </row>
    <row r="17" spans="2:5" x14ac:dyDescent="0.25">
      <c r="B17" s="2" t="s">
        <v>5</v>
      </c>
    </row>
    <row r="18" spans="2:5" x14ac:dyDescent="0.25">
      <c r="B18" s="1" t="s">
        <v>8</v>
      </c>
      <c r="C18" s="5">
        <v>0</v>
      </c>
      <c r="D18" s="1" t="s">
        <v>7</v>
      </c>
      <c r="E18" s="4">
        <f>E15*C18</f>
        <v>0</v>
      </c>
    </row>
    <row r="20" spans="2:5" x14ac:dyDescent="0.25">
      <c r="E20" s="6"/>
    </row>
    <row r="21" spans="2:5" x14ac:dyDescent="0.25">
      <c r="B21" s="7" t="s">
        <v>11</v>
      </c>
      <c r="E21" s="4">
        <f>E15-E18</f>
        <v>5633.5</v>
      </c>
    </row>
    <row r="23" spans="2:5" x14ac:dyDescent="0.25">
      <c r="B23" s="2" t="s">
        <v>9</v>
      </c>
      <c r="E23" s="4">
        <v>185</v>
      </c>
    </row>
    <row r="26" spans="2:5" x14ac:dyDescent="0.25">
      <c r="B26" s="7" t="s">
        <v>12</v>
      </c>
      <c r="E26" s="4">
        <f>E23+E21</f>
        <v>5818.5</v>
      </c>
    </row>
  </sheetData>
  <mergeCells count="3">
    <mergeCell ref="B2:E2"/>
    <mergeCell ref="C4:E4"/>
    <mergeCell ref="C6:E6"/>
  </mergeCells>
  <printOptions horizontalCentered="1" verticalCentered="1"/>
  <pageMargins left="0.98425196850393704" right="0.98425196850393704" top="1.1023622047244095" bottom="1.1023622047244095" header="0.31496062992125984" footer="0.31496062992125984"/>
  <pageSetup paperSize="9" orientation="portrait" r:id="rId1"/>
  <headerFooter>
    <oddFooter>&amp;L&amp;A&amp;C&amp;F&amp;RVorname Nachname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E26"/>
  <sheetViews>
    <sheetView zoomScaleNormal="100" workbookViewId="0"/>
  </sheetViews>
  <sheetFormatPr baseColWidth="10" defaultColWidth="11.44140625" defaultRowHeight="13.8" x14ac:dyDescent="0.25"/>
  <cols>
    <col min="1" max="1" width="5.109375" style="1" customWidth="1"/>
    <col min="2" max="2" width="15.6640625" style="1" customWidth="1"/>
    <col min="3" max="3" width="11.44140625" style="1"/>
    <col min="4" max="4" width="10.109375" style="1" customWidth="1"/>
    <col min="5" max="16384" width="11.44140625" style="1"/>
  </cols>
  <sheetData>
    <row r="1" spans="2:5" ht="14.4" thickBot="1" x14ac:dyDescent="0.3"/>
    <row r="2" spans="2:5" ht="14.4" thickBot="1" x14ac:dyDescent="0.3">
      <c r="B2" s="9" t="s">
        <v>0</v>
      </c>
      <c r="C2" s="10"/>
      <c r="D2" s="10"/>
      <c r="E2" s="11"/>
    </row>
    <row r="4" spans="2:5" x14ac:dyDescent="0.25">
      <c r="B4" s="1" t="s">
        <v>1</v>
      </c>
      <c r="C4" s="12" t="s">
        <v>15</v>
      </c>
      <c r="D4" s="12"/>
      <c r="E4" s="12"/>
    </row>
    <row r="6" spans="2:5" x14ac:dyDescent="0.25">
      <c r="B6" s="1" t="s">
        <v>2</v>
      </c>
      <c r="C6" s="13" t="s">
        <v>23</v>
      </c>
      <c r="D6" s="13"/>
      <c r="E6" s="13"/>
    </row>
    <row r="9" spans="2:5" x14ac:dyDescent="0.25">
      <c r="B9" s="1" t="s">
        <v>3</v>
      </c>
      <c r="E9" s="4">
        <v>5820</v>
      </c>
    </row>
    <row r="11" spans="2:5" x14ac:dyDescent="0.25">
      <c r="B11" s="2" t="s">
        <v>4</v>
      </c>
    </row>
    <row r="12" spans="2:5" x14ac:dyDescent="0.25">
      <c r="B12" s="1" t="s">
        <v>6</v>
      </c>
      <c r="C12" s="5">
        <v>0</v>
      </c>
      <c r="D12" s="1" t="s">
        <v>7</v>
      </c>
      <c r="E12" s="4">
        <f>E9*C12/100</f>
        <v>0</v>
      </c>
    </row>
    <row r="15" spans="2:5" x14ac:dyDescent="0.25">
      <c r="B15" s="7" t="s">
        <v>10</v>
      </c>
      <c r="E15" s="4">
        <f>E9-E12</f>
        <v>5820</v>
      </c>
    </row>
    <row r="17" spans="2:5" x14ac:dyDescent="0.25">
      <c r="B17" s="2" t="s">
        <v>5</v>
      </c>
    </row>
    <row r="18" spans="2:5" x14ac:dyDescent="0.25">
      <c r="B18" s="1" t="s">
        <v>8</v>
      </c>
      <c r="C18" s="5">
        <v>0</v>
      </c>
      <c r="D18" s="1" t="s">
        <v>7</v>
      </c>
      <c r="E18" s="4">
        <f>E15*C18/100</f>
        <v>0</v>
      </c>
    </row>
    <row r="20" spans="2:5" x14ac:dyDescent="0.25">
      <c r="E20" s="6"/>
    </row>
    <row r="21" spans="2:5" x14ac:dyDescent="0.25">
      <c r="B21" s="7" t="s">
        <v>11</v>
      </c>
      <c r="E21" s="4">
        <f>E15-E18</f>
        <v>5820</v>
      </c>
    </row>
    <row r="23" spans="2:5" x14ac:dyDescent="0.25">
      <c r="B23" s="2" t="s">
        <v>9</v>
      </c>
      <c r="E23" s="4">
        <v>210</v>
      </c>
    </row>
    <row r="26" spans="2:5" x14ac:dyDescent="0.25">
      <c r="B26" s="7" t="s">
        <v>12</v>
      </c>
      <c r="E26" s="4">
        <f>E21+E23</f>
        <v>6030</v>
      </c>
    </row>
  </sheetData>
  <mergeCells count="3">
    <mergeCell ref="B2:E2"/>
    <mergeCell ref="C4:E4"/>
    <mergeCell ref="C6:E6"/>
  </mergeCells>
  <printOptions horizontalCentered="1" verticalCentered="1"/>
  <pageMargins left="0.98425196850393704" right="0.98425196850393704" top="1.1023622047244095" bottom="1.1023622047244095" header="0.31496062992125984" footer="0.31496062992125984"/>
  <pageSetup paperSize="9" orientation="portrait" r:id="rId1"/>
  <headerFooter>
    <oddFooter>&amp;L&amp;A&amp;C&amp;F&amp;RVorname Nachname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E26"/>
  <sheetViews>
    <sheetView zoomScaleNormal="100" workbookViewId="0"/>
  </sheetViews>
  <sheetFormatPr baseColWidth="10" defaultColWidth="11.44140625" defaultRowHeight="13.8" x14ac:dyDescent="0.25"/>
  <cols>
    <col min="1" max="1" width="5.109375" style="1" customWidth="1"/>
    <col min="2" max="2" width="15.6640625" style="1" customWidth="1"/>
    <col min="3" max="3" width="11.44140625" style="1"/>
    <col min="4" max="4" width="10.109375" style="1" customWidth="1"/>
    <col min="5" max="16384" width="11.44140625" style="1"/>
  </cols>
  <sheetData>
    <row r="1" spans="2:5" ht="14.4" thickBot="1" x14ac:dyDescent="0.3"/>
    <row r="2" spans="2:5" ht="14.4" thickBot="1" x14ac:dyDescent="0.3">
      <c r="B2" s="9" t="s">
        <v>0</v>
      </c>
      <c r="C2" s="10"/>
      <c r="D2" s="10"/>
      <c r="E2" s="11"/>
    </row>
    <row r="4" spans="2:5" x14ac:dyDescent="0.25">
      <c r="B4" s="1" t="s">
        <v>1</v>
      </c>
      <c r="C4" s="12" t="s">
        <v>16</v>
      </c>
      <c r="D4" s="12"/>
      <c r="E4" s="12"/>
    </row>
    <row r="6" spans="2:5" x14ac:dyDescent="0.25">
      <c r="B6" s="1" t="s">
        <v>2</v>
      </c>
      <c r="C6" s="13" t="s">
        <v>23</v>
      </c>
      <c r="D6" s="13"/>
      <c r="E6" s="13"/>
    </row>
    <row r="9" spans="2:5" x14ac:dyDescent="0.25">
      <c r="B9" s="1" t="s">
        <v>3</v>
      </c>
      <c r="E9" s="4">
        <v>6850</v>
      </c>
    </row>
    <row r="11" spans="2:5" x14ac:dyDescent="0.25">
      <c r="B11" s="2" t="s">
        <v>4</v>
      </c>
    </row>
    <row r="12" spans="2:5" x14ac:dyDescent="0.25">
      <c r="B12" s="1" t="s">
        <v>6</v>
      </c>
      <c r="C12" s="5">
        <v>15</v>
      </c>
      <c r="D12" s="1" t="s">
        <v>7</v>
      </c>
      <c r="E12" s="4">
        <f>E9*C12/100</f>
        <v>1027.5</v>
      </c>
    </row>
    <row r="15" spans="2:5" x14ac:dyDescent="0.25">
      <c r="B15" s="7" t="s">
        <v>10</v>
      </c>
      <c r="E15" s="4">
        <f>E9-E12</f>
        <v>5822.5</v>
      </c>
    </row>
    <row r="17" spans="2:5" x14ac:dyDescent="0.25">
      <c r="B17" s="2" t="s">
        <v>5</v>
      </c>
    </row>
    <row r="18" spans="2:5" x14ac:dyDescent="0.25">
      <c r="B18" s="1" t="s">
        <v>8</v>
      </c>
      <c r="C18" s="5">
        <v>3</v>
      </c>
      <c r="D18" s="1" t="s">
        <v>7</v>
      </c>
      <c r="E18" s="4">
        <f>E15*C18/100</f>
        <v>174.67500000000001</v>
      </c>
    </row>
    <row r="20" spans="2:5" x14ac:dyDescent="0.25">
      <c r="E20" s="6"/>
    </row>
    <row r="21" spans="2:5" x14ac:dyDescent="0.25">
      <c r="B21" s="7" t="s">
        <v>11</v>
      </c>
      <c r="E21" s="4">
        <f>E15-E18</f>
        <v>5647.8249999999998</v>
      </c>
    </row>
    <row r="23" spans="2:5" x14ac:dyDescent="0.25">
      <c r="B23" s="2" t="s">
        <v>9</v>
      </c>
      <c r="E23" s="4">
        <v>160</v>
      </c>
    </row>
    <row r="26" spans="2:5" x14ac:dyDescent="0.25">
      <c r="B26" s="7" t="s">
        <v>12</v>
      </c>
      <c r="E26" s="4">
        <f>E21+E23</f>
        <v>5807.8249999999998</v>
      </c>
    </row>
  </sheetData>
  <mergeCells count="3">
    <mergeCell ref="B2:E2"/>
    <mergeCell ref="C4:E4"/>
    <mergeCell ref="C6:E6"/>
  </mergeCells>
  <printOptions horizontalCentered="1" verticalCentered="1"/>
  <pageMargins left="0.98425196850393704" right="0.98425196850393704" top="1.1023622047244095" bottom="1.1023622047244095" header="0.31496062992125984" footer="0.31496062992125984"/>
  <pageSetup paperSize="9" orientation="portrait" r:id="rId1"/>
  <headerFooter>
    <oddFooter>&amp;L&amp;A&amp;C&amp;F&amp;RVorname Nachname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168859-D363-45C6-89A3-658EFAAA8C19}">
  <sheetPr>
    <pageSetUpPr fitToPage="1"/>
  </sheetPr>
  <dimension ref="B1:E16"/>
  <sheetViews>
    <sheetView workbookViewId="0">
      <selection activeCell="E7" sqref="E7"/>
    </sheetView>
  </sheetViews>
  <sheetFormatPr baseColWidth="10" defaultColWidth="11.44140625" defaultRowHeight="13.8" x14ac:dyDescent="0.25"/>
  <cols>
    <col min="1" max="2" width="11.44140625" style="1"/>
    <col min="3" max="3" width="30" style="1" customWidth="1"/>
    <col min="4" max="4" width="13.33203125" style="1" bestFit="1" customWidth="1"/>
    <col min="5" max="5" width="13.88671875" style="1" customWidth="1"/>
    <col min="6" max="16384" width="11.44140625" style="1"/>
  </cols>
  <sheetData>
    <row r="1" spans="2:5" ht="14.4" thickBot="1" x14ac:dyDescent="0.3"/>
    <row r="2" spans="2:5" ht="14.4" thickBot="1" x14ac:dyDescent="0.3">
      <c r="B2" s="9" t="s">
        <v>17</v>
      </c>
      <c r="C2" s="10"/>
      <c r="D2" s="10"/>
      <c r="E2" s="11"/>
    </row>
    <row r="4" spans="2:5" x14ac:dyDescent="0.25">
      <c r="B4" s="1" t="s">
        <v>2</v>
      </c>
      <c r="C4" s="8" t="s">
        <v>24</v>
      </c>
    </row>
    <row r="7" spans="2:5" x14ac:dyDescent="0.25">
      <c r="B7" s="1" t="s">
        <v>19</v>
      </c>
      <c r="C7" s="3" t="str">
        <f>'Zocher und Partner KG'!C4</f>
        <v>Zocher und Partner KG, Bonn</v>
      </c>
      <c r="D7" s="1" t="s">
        <v>18</v>
      </c>
      <c r="E7" s="4">
        <f>'Zocher und Partner KG'!E26</f>
        <v>5915.64</v>
      </c>
    </row>
    <row r="8" spans="2:5" x14ac:dyDescent="0.25">
      <c r="E8" s="6"/>
    </row>
    <row r="9" spans="2:5" x14ac:dyDescent="0.25">
      <c r="B9" s="1" t="s">
        <v>20</v>
      </c>
      <c r="C9" s="3" t="str">
        <f>'Hillbach GmbH'!C4</f>
        <v>Hillbach GmbH, München</v>
      </c>
      <c r="D9" s="1" t="s">
        <v>18</v>
      </c>
      <c r="E9" s="4">
        <f>'Hillbach GmbH'!E26</f>
        <v>5818.5</v>
      </c>
    </row>
    <row r="10" spans="2:5" x14ac:dyDescent="0.25">
      <c r="E10" s="6"/>
    </row>
    <row r="11" spans="2:5" x14ac:dyDescent="0.25">
      <c r="B11" s="1" t="s">
        <v>21</v>
      </c>
      <c r="C11" s="3" t="str">
        <f>'Feisten &amp; Jupp'!C4</f>
        <v>Feisten &amp; Jupp GmbH, Köln</v>
      </c>
      <c r="D11" s="1" t="s">
        <v>18</v>
      </c>
      <c r="E11" s="4">
        <f>'Feisten &amp; Jupp'!E26</f>
        <v>6030</v>
      </c>
    </row>
    <row r="12" spans="2:5" x14ac:dyDescent="0.25">
      <c r="E12" s="6"/>
    </row>
    <row r="13" spans="2:5" x14ac:dyDescent="0.25">
      <c r="B13" s="1" t="s">
        <v>22</v>
      </c>
      <c r="C13" s="3" t="str">
        <f>'Klein und Klein AG'!C4</f>
        <v>Klein und Klein AG, Hannover</v>
      </c>
      <c r="D13" s="1" t="s">
        <v>18</v>
      </c>
      <c r="E13" s="4">
        <f>'Klein und Klein AG'!E26</f>
        <v>5807.8249999999998</v>
      </c>
    </row>
    <row r="16" spans="2:5" x14ac:dyDescent="0.25">
      <c r="E16" s="6"/>
    </row>
  </sheetData>
  <mergeCells count="1">
    <mergeCell ref="B2:E2"/>
  </mergeCells>
  <conditionalFormatting sqref="E7:E13">
    <cfRule type="top10" dxfId="1" priority="1" bottom="1" rank="1"/>
  </conditionalFormatting>
  <pageMargins left="0.7" right="0.7" top="0.78740157499999996" bottom="0.78740157499999996" header="0.3" footer="0.3"/>
  <pageSetup paperSize="9" scale="95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251782-516D-417C-A338-241F3FC643F3}">
  <sheetPr>
    <pageSetUpPr fitToPage="1"/>
  </sheetPr>
  <dimension ref="B1:M32"/>
  <sheetViews>
    <sheetView showFormulas="1" topLeftCell="B1" workbookViewId="0">
      <selection activeCell="J22" sqref="J22"/>
    </sheetView>
  </sheetViews>
  <sheetFormatPr baseColWidth="10" defaultColWidth="11.44140625" defaultRowHeight="13.8" x14ac:dyDescent="0.25"/>
  <cols>
    <col min="1" max="1" width="11.44140625" style="1"/>
    <col min="2" max="2" width="8.44140625" style="1" customWidth="1"/>
    <col min="3" max="3" width="18" style="1" customWidth="1"/>
    <col min="4" max="4" width="8.77734375" style="1" customWidth="1"/>
    <col min="5" max="5" width="13.88671875" style="1" customWidth="1"/>
    <col min="6" max="16384" width="11.44140625" style="1"/>
  </cols>
  <sheetData>
    <row r="1" spans="2:5" ht="14.4" thickBot="1" x14ac:dyDescent="0.3"/>
    <row r="2" spans="2:5" ht="14.4" thickBot="1" x14ac:dyDescent="0.3">
      <c r="B2" s="9" t="s">
        <v>17</v>
      </c>
      <c r="C2" s="10"/>
      <c r="D2" s="10"/>
      <c r="E2" s="11"/>
    </row>
    <row r="4" spans="2:5" x14ac:dyDescent="0.25">
      <c r="B4" s="1" t="s">
        <v>2</v>
      </c>
      <c r="C4" s="8" t="s">
        <v>24</v>
      </c>
    </row>
    <row r="7" spans="2:5" x14ac:dyDescent="0.25">
      <c r="B7" s="1" t="s">
        <v>19</v>
      </c>
      <c r="C7" s="3" t="str">
        <f>'Zocher und Partner KG'!C4</f>
        <v>Zocher und Partner KG, Bonn</v>
      </c>
      <c r="D7" s="1" t="s">
        <v>18</v>
      </c>
      <c r="E7" s="4">
        <f>'Zocher und Partner KG'!E26</f>
        <v>5915.64</v>
      </c>
    </row>
    <row r="8" spans="2:5" x14ac:dyDescent="0.25">
      <c r="E8" s="6"/>
    </row>
    <row r="9" spans="2:5" x14ac:dyDescent="0.25">
      <c r="B9" s="1" t="s">
        <v>20</v>
      </c>
      <c r="C9" s="3" t="str">
        <f>'Hillbach GmbH'!C4</f>
        <v>Hillbach GmbH, München</v>
      </c>
      <c r="D9" s="1" t="s">
        <v>18</v>
      </c>
      <c r="E9" s="4">
        <f>'Hillbach GmbH'!E26</f>
        <v>5818.5</v>
      </c>
    </row>
    <row r="10" spans="2:5" x14ac:dyDescent="0.25">
      <c r="E10" s="6"/>
    </row>
    <row r="11" spans="2:5" x14ac:dyDescent="0.25">
      <c r="B11" s="1" t="s">
        <v>21</v>
      </c>
      <c r="C11" s="3" t="str">
        <f>'Feisten &amp; Jupp'!C4</f>
        <v>Feisten &amp; Jupp GmbH, Köln</v>
      </c>
      <c r="D11" s="1" t="s">
        <v>18</v>
      </c>
      <c r="E11" s="4">
        <f>'Feisten &amp; Jupp'!E26</f>
        <v>6030</v>
      </c>
    </row>
    <row r="12" spans="2:5" x14ac:dyDescent="0.25">
      <c r="E12" s="6"/>
    </row>
    <row r="13" spans="2:5" x14ac:dyDescent="0.25">
      <c r="B13" s="1" t="s">
        <v>22</v>
      </c>
      <c r="C13" s="3" t="str">
        <f>'Klein und Klein AG'!C4</f>
        <v>Klein und Klein AG, Hannover</v>
      </c>
      <c r="D13" s="1" t="s">
        <v>18</v>
      </c>
      <c r="E13" s="4">
        <f>'Klein und Klein AG'!E26</f>
        <v>5807.8249999999998</v>
      </c>
    </row>
    <row r="16" spans="2:5" x14ac:dyDescent="0.25">
      <c r="E16" s="6"/>
    </row>
    <row r="32" spans="13:13" x14ac:dyDescent="0.25">
      <c r="M32" s="1" t="s">
        <v>25</v>
      </c>
    </row>
  </sheetData>
  <mergeCells count="1">
    <mergeCell ref="B2:E2"/>
  </mergeCells>
  <conditionalFormatting sqref="E7 E9 E11 E13">
    <cfRule type="cellIs" dxfId="0" priority="1" operator="equal">
      <formula>MIN($E$7,$E$9,$E$11,$E$13)</formula>
    </cfRule>
  </conditionalFormatting>
  <pageMargins left="0.7" right="0.7" top="0.78740157499999996" bottom="0.78740157499999996" header="0.3" footer="0.3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Zocher und Partner KG</vt:lpstr>
      <vt:lpstr>Formeln Zocher und Partner KG</vt:lpstr>
      <vt:lpstr>Hillbach GmbH</vt:lpstr>
      <vt:lpstr>Feisten &amp; Jupp</vt:lpstr>
      <vt:lpstr>Klein und Klein AG</vt:lpstr>
      <vt:lpstr>Auswertung</vt:lpstr>
      <vt:lpstr>Formeln Auswertung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2024-02-29T08:37:43Z</dcterms:created>
  <dcterms:modified xsi:type="dcterms:W3CDTF">2024-02-29T08:57:17Z</dcterms:modified>
</cp:coreProperties>
</file>